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8195" windowHeight="86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10" i="1"/>
  <c r="M9"/>
  <c r="N9" s="1"/>
  <c r="M10"/>
  <c r="M8"/>
  <c r="N8" s="1"/>
  <c r="M7"/>
  <c r="N7" s="1"/>
  <c r="D18"/>
  <c r="D19" s="1"/>
  <c r="D20"/>
  <c r="D17"/>
  <c r="N13" l="1"/>
</calcChain>
</file>

<file path=xl/comments1.xml><?xml version="1.0" encoding="utf-8"?>
<comments xmlns="http://schemas.openxmlformats.org/spreadsheetml/2006/main">
  <authors>
    <author>km</author>
  </authors>
  <commentList>
    <comment ref="C18" authorId="0">
      <text>
        <r>
          <rPr>
            <sz val="9"/>
            <color indexed="81"/>
            <rFont val="ＭＳ Ｐゴシック"/>
            <family val="3"/>
            <charset val="128"/>
          </rPr>
          <t xml:space="preserve">黄色作業エリア
</t>
        </r>
      </text>
    </comment>
  </commentList>
</comments>
</file>

<file path=xl/sharedStrings.xml><?xml version="1.0" encoding="utf-8"?>
<sst xmlns="http://schemas.openxmlformats.org/spreadsheetml/2006/main" count="33" uniqueCount="32">
  <si>
    <t>予算実績管理</t>
    <rPh sb="0" eb="2">
      <t>ヨサン</t>
    </rPh>
    <rPh sb="2" eb="4">
      <t>ジッセキ</t>
    </rPh>
    <rPh sb="4" eb="6">
      <t>カンリ</t>
    </rPh>
    <phoneticPr fontId="1"/>
  </si>
  <si>
    <t>予算</t>
    <rPh sb="0" eb="2">
      <t>ヨサン</t>
    </rPh>
    <phoneticPr fontId="1"/>
  </si>
  <si>
    <t>設備</t>
  </si>
  <si>
    <t>設備</t>
    <rPh sb="0" eb="2">
      <t>セツビ</t>
    </rPh>
    <phoneticPr fontId="1"/>
  </si>
  <si>
    <t>消耗備品費</t>
    <rPh sb="0" eb="2">
      <t>ショウモウ</t>
    </rPh>
    <rPh sb="2" eb="4">
      <t>ビヒン</t>
    </rPh>
    <rPh sb="4" eb="5">
      <t>ヒ</t>
    </rPh>
    <phoneticPr fontId="1"/>
  </si>
  <si>
    <t>交際費</t>
    <rPh sb="0" eb="2">
      <t>コウサイ</t>
    </rPh>
    <rPh sb="2" eb="3">
      <t>ヒ</t>
    </rPh>
    <phoneticPr fontId="1"/>
  </si>
  <si>
    <t>雑費</t>
    <rPh sb="0" eb="2">
      <t>ザッピ</t>
    </rPh>
    <phoneticPr fontId="1"/>
  </si>
  <si>
    <t>歳出日</t>
    <rPh sb="0" eb="2">
      <t>サイシュツ</t>
    </rPh>
    <rPh sb="2" eb="3">
      <t>ヒ</t>
    </rPh>
    <phoneticPr fontId="1"/>
  </si>
  <si>
    <t>品名</t>
    <rPh sb="0" eb="2">
      <t>ヒンメイ</t>
    </rPh>
    <phoneticPr fontId="1"/>
  </si>
  <si>
    <t>項目</t>
    <rPh sb="0" eb="2">
      <t>コウモク</t>
    </rPh>
    <phoneticPr fontId="1"/>
  </si>
  <si>
    <t>パソコン</t>
    <phoneticPr fontId="1"/>
  </si>
  <si>
    <t>金額</t>
    <rPh sb="0" eb="2">
      <t>キンガク</t>
    </rPh>
    <phoneticPr fontId="1"/>
  </si>
  <si>
    <t>交際費</t>
    <rPh sb="0" eb="2">
      <t>コウサイ</t>
    </rPh>
    <rPh sb="2" eb="3">
      <t>ヒ</t>
    </rPh>
    <phoneticPr fontId="1"/>
  </si>
  <si>
    <t>残金</t>
    <rPh sb="0" eb="2">
      <t>ザンキン</t>
    </rPh>
    <phoneticPr fontId="1"/>
  </si>
  <si>
    <t>設備費</t>
    <rPh sb="0" eb="2">
      <t>セツビ</t>
    </rPh>
    <rPh sb="2" eb="3">
      <t>ヒ</t>
    </rPh>
    <phoneticPr fontId="1"/>
  </si>
  <si>
    <t>支払</t>
    <rPh sb="0" eb="2">
      <t>シハライ</t>
    </rPh>
    <phoneticPr fontId="1"/>
  </si>
  <si>
    <t>項目</t>
    <rPh sb="0" eb="2">
      <t>コウモク</t>
    </rPh>
    <phoneticPr fontId="1"/>
  </si>
  <si>
    <t>残高</t>
    <rPh sb="0" eb="2">
      <t>ザンダカ</t>
    </rPh>
    <phoneticPr fontId="1"/>
  </si>
  <si>
    <t>消耗備品</t>
  </si>
  <si>
    <t>消耗備品</t>
    <rPh sb="0" eb="2">
      <t>ショウモウ</t>
    </rPh>
    <rPh sb="2" eb="4">
      <t>ビヒン</t>
    </rPh>
    <phoneticPr fontId="1"/>
  </si>
  <si>
    <t>交際費</t>
    <rPh sb="0" eb="2">
      <t>コウサイ</t>
    </rPh>
    <rPh sb="2" eb="3">
      <t>ヒ</t>
    </rPh>
    <phoneticPr fontId="1"/>
  </si>
  <si>
    <t>実績　歳出</t>
    <rPh sb="0" eb="2">
      <t>ジッセキ</t>
    </rPh>
    <rPh sb="3" eb="5">
      <t>サイシュツ</t>
    </rPh>
    <phoneticPr fontId="1"/>
  </si>
  <si>
    <t>合計</t>
    <rPh sb="0" eb="2">
      <t>ゴウケイ</t>
    </rPh>
    <phoneticPr fontId="1"/>
  </si>
  <si>
    <t>雑費</t>
  </si>
  <si>
    <t>用紙</t>
    <rPh sb="0" eb="2">
      <t>ヨウシ</t>
    </rPh>
    <phoneticPr fontId="1"/>
  </si>
  <si>
    <t>雑費</t>
    <rPh sb="0" eb="2">
      <t>ザッピ</t>
    </rPh>
    <phoneticPr fontId="1"/>
  </si>
  <si>
    <t>自動計算</t>
    <rPh sb="0" eb="2">
      <t>ジドウ</t>
    </rPh>
    <rPh sb="2" eb="4">
      <t>ケイサン</t>
    </rPh>
    <phoneticPr fontId="1"/>
  </si>
  <si>
    <t>懇親会会場</t>
    <rPh sb="0" eb="3">
      <t>コンシンカイ</t>
    </rPh>
    <rPh sb="3" eb="5">
      <t>カイジョウ</t>
    </rPh>
    <phoneticPr fontId="1"/>
  </si>
  <si>
    <t>エアコン</t>
    <phoneticPr fontId="1"/>
  </si>
  <si>
    <t>プリンター用紙</t>
    <rPh sb="5" eb="7">
      <t>ヨウシ</t>
    </rPh>
    <phoneticPr fontId="1"/>
  </si>
  <si>
    <t>年度毎に作成</t>
    <rPh sb="0" eb="2">
      <t>ネンド</t>
    </rPh>
    <rPh sb="2" eb="3">
      <t>ゴト</t>
    </rPh>
    <rPh sb="4" eb="6">
      <t>サクセイ</t>
    </rPh>
    <phoneticPr fontId="1"/>
  </si>
  <si>
    <t>米粒大の予算管理</t>
    <rPh sb="0" eb="2">
      <t>コメツブ</t>
    </rPh>
    <rPh sb="2" eb="3">
      <t>ダイ</t>
    </rPh>
    <rPh sb="4" eb="6">
      <t>ヨサン</t>
    </rPh>
    <rPh sb="6" eb="8">
      <t>カンリ</t>
    </rPh>
    <phoneticPr fontId="1"/>
  </si>
</sst>
</file>

<file path=xl/styles.xml><?xml version="1.0" encoding="utf-8"?>
<styleSheet xmlns="http://schemas.openxmlformats.org/spreadsheetml/2006/main"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9"/>
      <color indexed="8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4" borderId="5" xfId="0" applyFill="1" applyBorder="1">
      <alignment vertical="center"/>
    </xf>
    <xf numFmtId="0" fontId="0" fillId="4" borderId="1" xfId="0" applyFill="1" applyBorder="1">
      <alignment vertical="center"/>
    </xf>
    <xf numFmtId="0" fontId="0" fillId="4" borderId="6" xfId="0" applyFill="1" applyBorder="1">
      <alignment vertical="center"/>
    </xf>
    <xf numFmtId="0" fontId="0" fillId="4" borderId="0" xfId="0" applyFill="1">
      <alignment vertical="center"/>
    </xf>
    <xf numFmtId="0" fontId="0" fillId="4" borderId="7" xfId="0" applyFill="1" applyBorder="1">
      <alignment vertical="center"/>
    </xf>
    <xf numFmtId="0" fontId="0" fillId="4" borderId="8" xfId="0" applyFill="1" applyBorder="1">
      <alignment vertical="center"/>
    </xf>
    <xf numFmtId="0" fontId="0" fillId="4" borderId="9" xfId="0" applyFill="1" applyBorder="1">
      <alignment vertical="center"/>
    </xf>
    <xf numFmtId="0" fontId="0" fillId="4" borderId="2" xfId="0" applyFill="1" applyBorder="1">
      <alignment vertical="center"/>
    </xf>
    <xf numFmtId="0" fontId="0" fillId="4" borderId="3" xfId="0" applyFill="1" applyBorder="1">
      <alignment vertical="center"/>
    </xf>
    <xf numFmtId="0" fontId="0" fillId="4" borderId="4" xfId="0" applyFill="1" applyBorder="1">
      <alignment vertical="center"/>
    </xf>
    <xf numFmtId="14" fontId="0" fillId="4" borderId="5" xfId="1" applyNumberFormat="1" applyFont="1" applyFill="1" applyBorder="1">
      <alignment vertical="center"/>
    </xf>
    <xf numFmtId="38" fontId="0" fillId="4" borderId="5" xfId="1" applyFont="1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0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16" xfId="0" applyFill="1" applyBorder="1">
      <alignment vertical="center"/>
    </xf>
    <xf numFmtId="0" fontId="0" fillId="3" borderId="17" xfId="0" applyFill="1" applyBorder="1">
      <alignment vertical="center"/>
    </xf>
    <xf numFmtId="0" fontId="0" fillId="2" borderId="18" xfId="0" applyFill="1" applyBorder="1">
      <alignment vertical="center"/>
    </xf>
    <xf numFmtId="0" fontId="0" fillId="2" borderId="19" xfId="0" applyFill="1" applyBorder="1">
      <alignment vertical="center"/>
    </xf>
    <xf numFmtId="0" fontId="0" fillId="2" borderId="20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6"/>
  <sheetViews>
    <sheetView tabSelected="1" workbookViewId="0">
      <selection activeCell="J1" sqref="J1"/>
    </sheetView>
  </sheetViews>
  <sheetFormatPr defaultRowHeight="13.5"/>
  <cols>
    <col min="4" max="4" width="10.5" bestFit="1" customWidth="1"/>
    <col min="6" max="6" width="9.5" bestFit="1" customWidth="1"/>
    <col min="10" max="10" width="9.5" bestFit="1" customWidth="1"/>
  </cols>
  <sheetData>
    <row r="1" spans="1:14" ht="24.75" thickBot="1">
      <c r="A1" s="1" t="s">
        <v>0</v>
      </c>
      <c r="I1" t="s">
        <v>31</v>
      </c>
    </row>
    <row r="2" spans="1:14" ht="14.25" thickBot="1">
      <c r="C2" s="25" t="s">
        <v>1</v>
      </c>
      <c r="D2" s="26" t="s">
        <v>30</v>
      </c>
      <c r="E2" s="27"/>
      <c r="F2" s="2" t="s">
        <v>21</v>
      </c>
      <c r="G2" s="2"/>
      <c r="H2" s="2"/>
      <c r="I2" s="2"/>
      <c r="J2" s="2"/>
    </row>
    <row r="3" spans="1:14">
      <c r="C3" s="11" t="s">
        <v>3</v>
      </c>
      <c r="D3" s="12">
        <v>10000000</v>
      </c>
      <c r="E3" s="13"/>
      <c r="F3" s="11" t="s">
        <v>7</v>
      </c>
      <c r="G3" s="12" t="s">
        <v>8</v>
      </c>
      <c r="H3" s="12" t="s">
        <v>9</v>
      </c>
      <c r="I3" s="13" t="s">
        <v>11</v>
      </c>
    </row>
    <row r="4" spans="1:14" ht="14.25" thickBot="1">
      <c r="C4" s="4" t="s">
        <v>4</v>
      </c>
      <c r="D4" s="5">
        <v>5000000</v>
      </c>
      <c r="E4" s="6"/>
      <c r="F4" s="14">
        <v>40179</v>
      </c>
      <c r="G4" s="5" t="s">
        <v>10</v>
      </c>
      <c r="H4" s="5" t="s">
        <v>2</v>
      </c>
      <c r="I4" s="6">
        <v>300000</v>
      </c>
    </row>
    <row r="5" spans="1:14">
      <c r="C5" s="4" t="s">
        <v>5</v>
      </c>
      <c r="D5" s="5">
        <v>1000000</v>
      </c>
      <c r="E5" s="6"/>
      <c r="F5" s="14"/>
      <c r="G5" s="5" t="s">
        <v>27</v>
      </c>
      <c r="H5" s="5" t="s">
        <v>12</v>
      </c>
      <c r="I5" s="6">
        <v>10000</v>
      </c>
      <c r="L5" s="16"/>
      <c r="M5" s="17" t="s">
        <v>26</v>
      </c>
      <c r="N5" s="18"/>
    </row>
    <row r="6" spans="1:14">
      <c r="C6" s="4" t="s">
        <v>6</v>
      </c>
      <c r="D6" s="5">
        <v>100000</v>
      </c>
      <c r="E6" s="6"/>
      <c r="F6" s="14"/>
      <c r="G6" s="5" t="s">
        <v>28</v>
      </c>
      <c r="H6" s="5" t="s">
        <v>2</v>
      </c>
      <c r="I6" s="6">
        <v>1000000</v>
      </c>
      <c r="L6" s="19" t="s">
        <v>16</v>
      </c>
      <c r="M6" s="20" t="s">
        <v>15</v>
      </c>
      <c r="N6" s="21" t="s">
        <v>17</v>
      </c>
    </row>
    <row r="7" spans="1:14">
      <c r="C7" s="4"/>
      <c r="D7" s="5"/>
      <c r="E7" s="6"/>
      <c r="F7" s="14"/>
      <c r="G7" s="5" t="s">
        <v>29</v>
      </c>
      <c r="H7" s="5" t="s">
        <v>18</v>
      </c>
      <c r="I7" s="6">
        <v>100000</v>
      </c>
      <c r="L7" s="19" t="s">
        <v>14</v>
      </c>
      <c r="M7" s="20">
        <f>SUMIF(H4:H17,"設備",I4:I17)</f>
        <v>1300000</v>
      </c>
      <c r="N7" s="21">
        <f>D3-M7</f>
        <v>8700000</v>
      </c>
    </row>
    <row r="8" spans="1:14">
      <c r="C8" s="4"/>
      <c r="D8" s="5"/>
      <c r="E8" s="6"/>
      <c r="F8" s="14"/>
      <c r="G8" s="5" t="s">
        <v>24</v>
      </c>
      <c r="H8" s="5" t="s">
        <v>23</v>
      </c>
      <c r="I8" s="6">
        <v>2000</v>
      </c>
      <c r="L8" s="19" t="s">
        <v>19</v>
      </c>
      <c r="M8" s="20">
        <f>SUMIF(H5:H18,"消耗備品",I5:I18)</f>
        <v>100000</v>
      </c>
      <c r="N8" s="21">
        <f>D4-M8</f>
        <v>4900000</v>
      </c>
    </row>
    <row r="9" spans="1:14">
      <c r="C9" s="4"/>
      <c r="D9" s="5"/>
      <c r="E9" s="6"/>
      <c r="F9" s="14"/>
      <c r="G9" s="5"/>
      <c r="H9" s="5"/>
      <c r="I9" s="6"/>
      <c r="L9" s="19" t="s">
        <v>20</v>
      </c>
      <c r="M9" s="20">
        <f>SUMIF(H4:H19,"交際費",I4:I19)</f>
        <v>10000</v>
      </c>
      <c r="N9" s="21">
        <f>D5-M9</f>
        <v>990000</v>
      </c>
    </row>
    <row r="10" spans="1:14">
      <c r="C10" s="4"/>
      <c r="D10" s="5"/>
      <c r="E10" s="6"/>
      <c r="F10" s="14"/>
      <c r="G10" s="5"/>
      <c r="H10" s="5"/>
      <c r="I10" s="6"/>
      <c r="L10" s="19" t="s">
        <v>25</v>
      </c>
      <c r="M10" s="20">
        <f>SUMIF(H7:H20,"雑費",I7:I20)</f>
        <v>2000</v>
      </c>
      <c r="N10" s="21">
        <f>D6-M10</f>
        <v>98000</v>
      </c>
    </row>
    <row r="11" spans="1:14">
      <c r="C11" s="4"/>
      <c r="D11" s="5"/>
      <c r="E11" s="6"/>
      <c r="F11" s="14"/>
      <c r="G11" s="5"/>
      <c r="H11" s="5"/>
      <c r="I11" s="6"/>
      <c r="L11" s="19"/>
      <c r="M11" s="20"/>
      <c r="N11" s="21"/>
    </row>
    <row r="12" spans="1:14">
      <c r="C12" s="4"/>
      <c r="D12" s="5"/>
      <c r="E12" s="6"/>
      <c r="F12" s="14"/>
      <c r="G12" s="5"/>
      <c r="H12" s="5"/>
      <c r="I12" s="6"/>
      <c r="L12" s="19"/>
      <c r="M12" s="20"/>
      <c r="N12" s="21"/>
    </row>
    <row r="13" spans="1:14">
      <c r="C13" s="4"/>
      <c r="D13" s="5"/>
      <c r="E13" s="6"/>
      <c r="F13" s="14"/>
      <c r="G13" s="5"/>
      <c r="H13" s="5"/>
      <c r="I13" s="6"/>
      <c r="L13" s="19"/>
      <c r="M13" s="20"/>
      <c r="N13" s="21">
        <f>SUM(N7:N12)</f>
        <v>14688000</v>
      </c>
    </row>
    <row r="14" spans="1:14">
      <c r="C14" s="4"/>
      <c r="D14" s="5"/>
      <c r="E14" s="6"/>
      <c r="F14" s="14"/>
      <c r="G14" s="5"/>
      <c r="H14" s="5"/>
      <c r="I14" s="6"/>
      <c r="L14" s="19"/>
      <c r="M14" s="20"/>
      <c r="N14" s="21"/>
    </row>
    <row r="15" spans="1:14">
      <c r="C15" s="4"/>
      <c r="D15" s="5"/>
      <c r="E15" s="6"/>
      <c r="F15" s="14"/>
      <c r="G15" s="5"/>
      <c r="H15" s="5"/>
      <c r="I15" s="6"/>
      <c r="L15" s="19"/>
      <c r="M15" s="20"/>
      <c r="N15" s="21"/>
    </row>
    <row r="16" spans="1:14" ht="14.25" thickBot="1">
      <c r="C16" s="4"/>
      <c r="D16" s="5"/>
      <c r="E16" s="6"/>
      <c r="F16" s="14"/>
      <c r="G16" s="5"/>
      <c r="H16" s="5"/>
      <c r="I16" s="6"/>
      <c r="L16" s="22"/>
      <c r="M16" s="23"/>
      <c r="N16" s="24"/>
    </row>
    <row r="17" spans="3:9" ht="14.25" thickBot="1">
      <c r="C17" s="8" t="s">
        <v>22</v>
      </c>
      <c r="D17" s="9">
        <f>SUM(D3:D16)</f>
        <v>16100000</v>
      </c>
      <c r="E17" s="10"/>
      <c r="F17" s="15"/>
      <c r="G17" s="5"/>
      <c r="H17" s="5"/>
      <c r="I17" s="6"/>
    </row>
    <row r="18" spans="3:9" ht="14.25" thickBot="1">
      <c r="C18" s="7" t="s">
        <v>13</v>
      </c>
      <c r="D18" s="7">
        <f>J4</f>
        <v>0</v>
      </c>
      <c r="E18" s="7"/>
      <c r="F18" s="8"/>
      <c r="G18" s="9"/>
      <c r="H18" s="9"/>
      <c r="I18" s="10"/>
    </row>
    <row r="19" spans="3:9">
      <c r="C19" s="3"/>
      <c r="D19" s="3">
        <f>J5</f>
        <v>0</v>
      </c>
      <c r="E19" s="3"/>
    </row>
    <row r="20" spans="3:9">
      <c r="C20" s="3"/>
      <c r="D20" s="3">
        <f>J6</f>
        <v>0</v>
      </c>
      <c r="E20" s="3"/>
    </row>
    <row r="21" spans="3:9">
      <c r="C21" s="3"/>
      <c r="D21" s="3"/>
      <c r="E21" s="3"/>
    </row>
    <row r="22" spans="3:9">
      <c r="C22" s="3"/>
      <c r="D22" s="3"/>
      <c r="E22" s="3"/>
    </row>
    <row r="23" spans="3:9">
      <c r="C23" s="3"/>
      <c r="D23" s="3"/>
      <c r="E23" s="3"/>
    </row>
    <row r="24" spans="3:9">
      <c r="C24" s="3"/>
      <c r="D24" s="3"/>
      <c r="E24" s="3"/>
    </row>
    <row r="25" spans="3:9">
      <c r="C25" s="3"/>
      <c r="D25" s="3"/>
      <c r="E25" s="3"/>
    </row>
    <row r="26" spans="3:9">
      <c r="C26" s="3"/>
      <c r="D26" s="3"/>
      <c r="E26" s="3"/>
    </row>
  </sheetData>
  <phoneticPr fontId="1"/>
  <dataValidations count="1">
    <dataValidation type="list" allowBlank="1" showInputMessage="1" showErrorMessage="1" sqref="H4:H19">
      <formula1>"設備,消耗備品,交際費,雑費"</formula1>
    </dataValidation>
  </dataValidations>
  <pageMargins left="0.7" right="0.7" top="0.75" bottom="0.75" header="0.3" footer="0.3"/>
  <pageSetup paperSize="9" orientation="portrait" horizontalDpi="300" verticalDpi="0" copies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</dc:creator>
  <cp:lastModifiedBy>km</cp:lastModifiedBy>
  <dcterms:created xsi:type="dcterms:W3CDTF">2010-08-10T10:06:27Z</dcterms:created>
  <dcterms:modified xsi:type="dcterms:W3CDTF">2010-08-10T20:34:20Z</dcterms:modified>
</cp:coreProperties>
</file>