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diologist\Desktop\"/>
    </mc:Choice>
  </mc:AlternateContent>
  <bookViews>
    <workbookView xWindow="-12" yWindow="-12" windowWidth="11532" windowHeight="7560"/>
  </bookViews>
  <sheets>
    <sheet name="総合" sheetId="20" r:id="rId1"/>
    <sheet name="ルール" sheetId="13" r:id="rId2"/>
  </sheets>
  <definedNames>
    <definedName name="_xlnm.Print_Area" localSheetId="0">総合!$A$1:$CH$70</definedName>
  </definedNames>
  <calcPr calcId="162913"/>
  <fileRecoveryPr autoRecover="0"/>
</workbook>
</file>

<file path=xl/calcChain.xml><?xml version="1.0" encoding="utf-8"?>
<calcChain xmlns="http://schemas.openxmlformats.org/spreadsheetml/2006/main">
  <c r="C11" i="20" l="1"/>
  <c r="D11" i="20"/>
  <c r="E11" i="20"/>
  <c r="F11" i="20"/>
  <c r="G11" i="20"/>
  <c r="H11" i="20"/>
  <c r="I11" i="20"/>
  <c r="B11" i="20"/>
  <c r="A28" i="20"/>
  <c r="H30" i="20" s="1"/>
  <c r="I30" i="20" s="1"/>
  <c r="J10" i="20" l="1"/>
  <c r="J4" i="20"/>
  <c r="J5" i="20"/>
  <c r="J6" i="20"/>
  <c r="J7" i="20"/>
  <c r="J8" i="20"/>
  <c r="J9" i="20"/>
  <c r="J3" i="20"/>
  <c r="J11" i="20" l="1"/>
  <c r="F15" i="20"/>
  <c r="G15" i="20"/>
  <c r="H15" i="20"/>
  <c r="I15" i="20"/>
  <c r="F16" i="20"/>
  <c r="G16" i="20"/>
  <c r="H16" i="20"/>
  <c r="I16" i="20"/>
  <c r="I24" i="20" s="1"/>
  <c r="F17" i="20"/>
  <c r="G17" i="20"/>
  <c r="H17" i="20"/>
  <c r="I17" i="20"/>
  <c r="F18" i="20"/>
  <c r="G18" i="20"/>
  <c r="H18" i="20"/>
  <c r="I18" i="20"/>
  <c r="F19" i="20"/>
  <c r="G19" i="20"/>
  <c r="H19" i="20"/>
  <c r="I19" i="20"/>
  <c r="F20" i="20"/>
  <c r="G20" i="20"/>
  <c r="H20" i="20"/>
  <c r="I20" i="20"/>
  <c r="F21" i="20"/>
  <c r="G21" i="20"/>
  <c r="H21" i="20"/>
  <c r="I21" i="20"/>
  <c r="F22" i="20"/>
  <c r="G22" i="20"/>
  <c r="H22" i="20"/>
  <c r="I22" i="20"/>
  <c r="F23" i="20"/>
  <c r="G23" i="20"/>
  <c r="H23" i="20"/>
  <c r="I23" i="20"/>
  <c r="F24" i="20"/>
  <c r="G24" i="20"/>
  <c r="H24" i="20"/>
  <c r="C16" i="20" l="1"/>
  <c r="D16" i="20"/>
  <c r="E16" i="20"/>
  <c r="C17" i="20"/>
  <c r="D17" i="20"/>
  <c r="E17" i="20"/>
  <c r="C18" i="20"/>
  <c r="D18" i="20"/>
  <c r="E18" i="20"/>
  <c r="C19" i="20"/>
  <c r="D19" i="20"/>
  <c r="E19" i="20"/>
  <c r="C20" i="20"/>
  <c r="D20" i="20"/>
  <c r="E20" i="20"/>
  <c r="C21" i="20"/>
  <c r="D21" i="20"/>
  <c r="E21" i="20"/>
  <c r="C22" i="20"/>
  <c r="D22" i="20"/>
  <c r="E22" i="20"/>
  <c r="C23" i="20"/>
  <c r="D23" i="20"/>
  <c r="E23" i="20"/>
  <c r="B18" i="20"/>
  <c r="B19" i="20" s="1"/>
  <c r="B20" i="20" s="1"/>
  <c r="B21" i="20" s="1"/>
  <c r="B22" i="20" s="1"/>
  <c r="B23" i="20" s="1"/>
  <c r="B17" i="20"/>
  <c r="B16" i="20"/>
  <c r="C15" i="20"/>
  <c r="D15" i="20"/>
  <c r="E15" i="20"/>
  <c r="B15" i="20"/>
  <c r="E24" i="20" l="1"/>
  <c r="D24" i="20"/>
  <c r="B24" i="20"/>
  <c r="C24" i="20"/>
</calcChain>
</file>

<file path=xl/sharedStrings.xml><?xml version="1.0" encoding="utf-8"?>
<sst xmlns="http://schemas.openxmlformats.org/spreadsheetml/2006/main" count="85" uniqueCount="58">
  <si>
    <t>計</t>
    <rPh sb="0" eb="1">
      <t>ケイ</t>
    </rPh>
    <phoneticPr fontId="1"/>
  </si>
  <si>
    <t>1,000点</t>
    <rPh sb="5" eb="6">
      <t>テン</t>
    </rPh>
    <phoneticPr fontId="1"/>
  </si>
  <si>
    <t>ウマ（順位）　1位+10点、2位+5点、3位-10点、4位-5点</t>
    <rPh sb="3" eb="5">
      <t>ジュンイ</t>
    </rPh>
    <rPh sb="8" eb="9">
      <t>イ</t>
    </rPh>
    <rPh sb="12" eb="13">
      <t>テン</t>
    </rPh>
    <rPh sb="15" eb="16">
      <t>イ</t>
    </rPh>
    <rPh sb="18" eb="19">
      <t>テン</t>
    </rPh>
    <rPh sb="21" eb="22">
      <t>イ</t>
    </rPh>
    <rPh sb="25" eb="26">
      <t>テン</t>
    </rPh>
    <rPh sb="28" eb="29">
      <t>イ</t>
    </rPh>
    <rPh sb="31" eb="32">
      <t>テン</t>
    </rPh>
    <phoneticPr fontId="1"/>
  </si>
  <si>
    <t>食いタン</t>
    <rPh sb="0" eb="1">
      <t>ク</t>
    </rPh>
    <phoneticPr fontId="1"/>
  </si>
  <si>
    <t>後付け</t>
    <rPh sb="0" eb="2">
      <t>アトヅケ</t>
    </rPh>
    <phoneticPr fontId="1"/>
  </si>
  <si>
    <t>コイン（計算しやすいのでお願いします。）</t>
    <rPh sb="4" eb="6">
      <t>ケイサン</t>
    </rPh>
    <rPh sb="13" eb="14">
      <t>ネガ</t>
    </rPh>
    <phoneticPr fontId="1"/>
  </si>
  <si>
    <t>コイン1枚</t>
    <rPh sb="4" eb="5">
      <t>マイ</t>
    </rPh>
    <phoneticPr fontId="1"/>
  </si>
  <si>
    <t>焼鳥は各３枚（1人だけがやきとりなら3枚×3人=9枚払い）</t>
    <rPh sb="0" eb="2">
      <t>ヤキトリ</t>
    </rPh>
    <rPh sb="3" eb="4">
      <t>カク</t>
    </rPh>
    <rPh sb="5" eb="6">
      <t>マイ</t>
    </rPh>
    <rPh sb="8" eb="9">
      <t>ヒト</t>
    </rPh>
    <rPh sb="19" eb="20">
      <t>マイ</t>
    </rPh>
    <rPh sb="22" eb="23">
      <t>ニン</t>
    </rPh>
    <rPh sb="25" eb="26">
      <t>マイ</t>
    </rPh>
    <rPh sb="26" eb="27">
      <t>ハラ</t>
    </rPh>
    <phoneticPr fontId="1"/>
  </si>
  <si>
    <t>一発　1枚</t>
    <rPh sb="0" eb="2">
      <t>イッパツ</t>
    </rPh>
    <rPh sb="4" eb="5">
      <t>マイ</t>
    </rPh>
    <phoneticPr fontId="1"/>
  </si>
  <si>
    <t>裏ドラ　１つにつき１枚</t>
    <rPh sb="0" eb="1">
      <t>ウラ</t>
    </rPh>
    <rPh sb="10" eb="11">
      <t>マイ</t>
    </rPh>
    <phoneticPr fontId="1"/>
  </si>
  <si>
    <t>役満　ツモｵｰﾙ5枚　ロン10枚</t>
    <rPh sb="0" eb="2">
      <t>ヤクマン</t>
    </rPh>
    <rPh sb="9" eb="10">
      <t>マイ</t>
    </rPh>
    <rPh sb="15" eb="16">
      <t>マイ</t>
    </rPh>
    <phoneticPr fontId="1"/>
  </si>
  <si>
    <t>その他ルール</t>
    <rPh sb="2" eb="3">
      <t>タ</t>
    </rPh>
    <phoneticPr fontId="1"/>
  </si>
  <si>
    <t>箱-5又は-10点　（飛ばした人が+5又は+10）</t>
    <rPh sb="0" eb="1">
      <t>ハコ</t>
    </rPh>
    <rPh sb="3" eb="4">
      <t>マタ</t>
    </rPh>
    <rPh sb="8" eb="9">
      <t>テン</t>
    </rPh>
    <rPh sb="11" eb="12">
      <t>ト</t>
    </rPh>
    <rPh sb="15" eb="16">
      <t>ヒト</t>
    </rPh>
    <rPh sb="19" eb="20">
      <t>マタ</t>
    </rPh>
    <phoneticPr fontId="1"/>
  </si>
  <si>
    <t>箱下終了</t>
    <rPh sb="0" eb="1">
      <t>ハコ</t>
    </rPh>
    <rPh sb="1" eb="2">
      <t>シタ</t>
    </rPh>
    <rPh sb="2" eb="4">
      <t>シュウリョウ</t>
    </rPh>
    <phoneticPr fontId="1"/>
  </si>
  <si>
    <t>ラス親の上がり止め有り</t>
    <rPh sb="2" eb="3">
      <t>オヤ</t>
    </rPh>
    <rPh sb="4" eb="5">
      <t>ア</t>
    </rPh>
    <rPh sb="7" eb="8">
      <t>ド</t>
    </rPh>
    <rPh sb="9" eb="10">
      <t>ア</t>
    </rPh>
    <phoneticPr fontId="1"/>
  </si>
  <si>
    <t>九種九牌、四風連打は親流れ</t>
    <rPh sb="0" eb="1">
      <t>キュウ</t>
    </rPh>
    <rPh sb="1" eb="2">
      <t>シュ</t>
    </rPh>
    <rPh sb="2" eb="3">
      <t>ク</t>
    </rPh>
    <rPh sb="3" eb="4">
      <t>パイ</t>
    </rPh>
    <rPh sb="5" eb="6">
      <t>シ</t>
    </rPh>
    <rPh sb="6" eb="7">
      <t>カゼ</t>
    </rPh>
    <rPh sb="7" eb="9">
      <t>レンダ</t>
    </rPh>
    <rPh sb="10" eb="11">
      <t>オヤ</t>
    </rPh>
    <rPh sb="11" eb="12">
      <t>ナガ</t>
    </rPh>
    <phoneticPr fontId="1"/>
  </si>
  <si>
    <t>四家リーチは流局（親は流れない）</t>
    <rPh sb="0" eb="1">
      <t>シ</t>
    </rPh>
    <rPh sb="1" eb="2">
      <t>イエ</t>
    </rPh>
    <rPh sb="6" eb="7">
      <t>ナガ</t>
    </rPh>
    <rPh sb="7" eb="8">
      <t>キョク</t>
    </rPh>
    <rPh sb="9" eb="10">
      <t>オヤ</t>
    </rPh>
    <rPh sb="11" eb="12">
      <t>ナガ</t>
    </rPh>
    <phoneticPr fontId="1"/>
  </si>
  <si>
    <t>トリプルロン有り</t>
    <rPh sb="6" eb="7">
      <t>ア</t>
    </rPh>
    <phoneticPr fontId="1"/>
  </si>
  <si>
    <t>大三元、大四喜の確定責任払い　パオ（ツモ確定者。ロンは半々）</t>
    <rPh sb="0" eb="3">
      <t>ダイサンゲン</t>
    </rPh>
    <rPh sb="4" eb="5">
      <t>ダイ</t>
    </rPh>
    <rPh sb="5" eb="6">
      <t>シ</t>
    </rPh>
    <rPh sb="6" eb="7">
      <t>ヨロコ</t>
    </rPh>
    <rPh sb="8" eb="10">
      <t>カクテイ</t>
    </rPh>
    <rPh sb="10" eb="12">
      <t>セキニン</t>
    </rPh>
    <rPh sb="12" eb="13">
      <t>バラ</t>
    </rPh>
    <rPh sb="20" eb="22">
      <t>カクテイ</t>
    </rPh>
    <rPh sb="22" eb="23">
      <t>シャ</t>
    </rPh>
    <rPh sb="27" eb="29">
      <t>ハンハン</t>
    </rPh>
    <phoneticPr fontId="1"/>
  </si>
  <si>
    <t>３０符４飜の満貫切り上げ</t>
    <rPh sb="2" eb="3">
      <t>フ</t>
    </rPh>
    <rPh sb="4" eb="5">
      <t>ハン</t>
    </rPh>
    <rPh sb="6" eb="8">
      <t>マンガン</t>
    </rPh>
    <rPh sb="8" eb="9">
      <t>キ</t>
    </rPh>
    <rPh sb="10" eb="11">
      <t>ア</t>
    </rPh>
    <phoneticPr fontId="1"/>
  </si>
  <si>
    <t>八連荘１（パーレンチャン）8連荘した場合役満　※9連荘以降は通常通り</t>
    <rPh sb="0" eb="1">
      <t>ハチ</t>
    </rPh>
    <rPh sb="1" eb="3">
      <t>レンチャン</t>
    </rPh>
    <rPh sb="14" eb="16">
      <t>レンチャン</t>
    </rPh>
    <rPh sb="18" eb="20">
      <t>バアイ</t>
    </rPh>
    <phoneticPr fontId="1"/>
  </si>
  <si>
    <t>破回八連荘（ポーホイパーレンチャン）　八連荘を阻止した人が役満</t>
    <rPh sb="0" eb="1">
      <t>ハ</t>
    </rPh>
    <rPh sb="1" eb="2">
      <t>カイ</t>
    </rPh>
    <rPh sb="2" eb="3">
      <t>ハチ</t>
    </rPh>
    <rPh sb="3" eb="5">
      <t>レンチャン</t>
    </rPh>
    <rPh sb="19" eb="20">
      <t>ハチ</t>
    </rPh>
    <rPh sb="20" eb="22">
      <t>レンチャン</t>
    </rPh>
    <rPh sb="23" eb="25">
      <t>ソシ</t>
    </rPh>
    <rPh sb="27" eb="28">
      <t>ヒト</t>
    </rPh>
    <rPh sb="29" eb="31">
      <t>ヤクマン</t>
    </rPh>
    <phoneticPr fontId="1"/>
  </si>
  <si>
    <t>十三不塔（シーサンプトウ）　※雀頭以外全部バラバラ</t>
    <rPh sb="15" eb="16">
      <t>スズメ</t>
    </rPh>
    <rPh sb="16" eb="17">
      <t>アタマ</t>
    </rPh>
    <rPh sb="17" eb="19">
      <t>イガイ</t>
    </rPh>
    <rPh sb="19" eb="21">
      <t>ゼンブ</t>
    </rPh>
    <phoneticPr fontId="1"/>
  </si>
  <si>
    <t>なし</t>
    <phoneticPr fontId="1"/>
  </si>
  <si>
    <t>チョンボ</t>
    <phoneticPr fontId="1"/>
  </si>
  <si>
    <t>なし</t>
  </si>
  <si>
    <t>なし</t>
    <phoneticPr fontId="1"/>
  </si>
  <si>
    <t>あり</t>
  </si>
  <si>
    <t>オープンリーチへの振込みは役満　※リーチしている者は含まず</t>
    <rPh sb="9" eb="11">
      <t>フリコミ</t>
    </rPh>
    <rPh sb="13" eb="14">
      <t>ヤク</t>
    </rPh>
    <rPh sb="14" eb="15">
      <t>マン</t>
    </rPh>
    <rPh sb="24" eb="25">
      <t>モノ</t>
    </rPh>
    <rPh sb="26" eb="27">
      <t>フク</t>
    </rPh>
    <phoneticPr fontId="1"/>
  </si>
  <si>
    <t>オカ　25,000点の30,000点返し　（この時浮いた20,000点は一位総取り）</t>
    <rPh sb="9" eb="10">
      <t>テン</t>
    </rPh>
    <rPh sb="17" eb="18">
      <t>テン</t>
    </rPh>
    <rPh sb="18" eb="19">
      <t>ガエ</t>
    </rPh>
    <rPh sb="24" eb="25">
      <t>トキ</t>
    </rPh>
    <rPh sb="25" eb="26">
      <t>ウ</t>
    </rPh>
    <rPh sb="34" eb="35">
      <t>テン</t>
    </rPh>
    <rPh sb="36" eb="38">
      <t>イチイ</t>
    </rPh>
    <rPh sb="38" eb="39">
      <t>ソウ</t>
    </rPh>
    <rPh sb="39" eb="40">
      <t>ド</t>
    </rPh>
    <phoneticPr fontId="1"/>
  </si>
  <si>
    <t>ルール一覧</t>
    <rPh sb="3" eb="5">
      <t>イチラン</t>
    </rPh>
    <phoneticPr fontId="1"/>
  </si>
  <si>
    <t>合計</t>
    <rPh sb="0" eb="2">
      <t>ゴウケイ</t>
    </rPh>
    <phoneticPr fontId="1"/>
  </si>
  <si>
    <t>累計</t>
    <rPh sb="0" eb="2">
      <t>ルイケイ</t>
    </rPh>
    <phoneticPr fontId="1"/>
  </si>
  <si>
    <t>点数結果表</t>
    <rPh sb="0" eb="2">
      <t>テンスウ</t>
    </rPh>
    <rPh sb="2" eb="4">
      <t>ケッカ</t>
    </rPh>
    <rPh sb="4" eb="5">
      <t>ヒョウ</t>
    </rPh>
    <phoneticPr fontId="1"/>
  </si>
  <si>
    <t>場所代</t>
    <rPh sb="0" eb="3">
      <t>バショダイ</t>
    </rPh>
    <phoneticPr fontId="1"/>
  </si>
  <si>
    <t>※色の付いたセルに入力して下さい</t>
    <rPh sb="1" eb="2">
      <t>イロ</t>
    </rPh>
    <rPh sb="3" eb="4">
      <t>ツ</t>
    </rPh>
    <rPh sb="9" eb="11">
      <t>ニュウリョク</t>
    </rPh>
    <rPh sb="13" eb="14">
      <t>クダ</t>
    </rPh>
    <phoneticPr fontId="1"/>
  </si>
  <si>
    <t>人数</t>
    <rPh sb="0" eb="2">
      <t>ニンズウ</t>
    </rPh>
    <phoneticPr fontId="1"/>
  </si>
  <si>
    <t>1人分</t>
    <rPh sb="0" eb="2">
      <t>ヒトリ</t>
    </rPh>
    <rPh sb="2" eb="3">
      <t>ブン</t>
    </rPh>
    <phoneticPr fontId="1"/>
  </si>
  <si>
    <r>
      <t>余り　</t>
    </r>
    <r>
      <rPr>
        <sz val="11"/>
        <color theme="1"/>
        <rFont val="ＭＳ Ｐゴシック"/>
        <family val="3"/>
        <charset val="128"/>
        <scheme val="minor"/>
      </rPr>
      <t>（ビリの方にあげる）</t>
    </r>
    <rPh sb="0" eb="1">
      <t>アマ</t>
    </rPh>
    <rPh sb="7" eb="8">
      <t>カタ</t>
    </rPh>
    <phoneticPr fontId="1"/>
  </si>
  <si>
    <t>レート　　千点＝</t>
    <rPh sb="5" eb="7">
      <t>センテン</t>
    </rPh>
    <phoneticPr fontId="1"/>
  </si>
  <si>
    <t>大明槓の責任払い　※暗刻で持ってた牌が捨牌されたもので槓した後、嶺上開花で上がること</t>
    <rPh sb="0" eb="1">
      <t>ダイ</t>
    </rPh>
    <rPh sb="1" eb="2">
      <t>アカ</t>
    </rPh>
    <rPh sb="2" eb="3">
      <t>カン</t>
    </rPh>
    <rPh sb="4" eb="6">
      <t>セキニン</t>
    </rPh>
    <rPh sb="6" eb="7">
      <t>バラ</t>
    </rPh>
    <rPh sb="10" eb="12">
      <t>アンコー</t>
    </rPh>
    <rPh sb="13" eb="14">
      <t>モ</t>
    </rPh>
    <rPh sb="17" eb="18">
      <t>ハイ</t>
    </rPh>
    <rPh sb="19" eb="20">
      <t>シャ</t>
    </rPh>
    <rPh sb="20" eb="21">
      <t>ハイ</t>
    </rPh>
    <rPh sb="27" eb="28">
      <t>カン</t>
    </rPh>
    <rPh sb="30" eb="31">
      <t>アト</t>
    </rPh>
    <rPh sb="32" eb="36">
      <t>リンシャンカイホウ</t>
    </rPh>
    <rPh sb="37" eb="38">
      <t>ア</t>
    </rPh>
    <phoneticPr fontId="1"/>
  </si>
  <si>
    <r>
      <t>八連荘２（パーレンチャン）</t>
    </r>
    <r>
      <rPr>
        <sz val="14"/>
        <rFont val="ＭＳ Ｐゴシック"/>
        <family val="3"/>
        <charset val="128"/>
        <scheme val="minor"/>
      </rPr>
      <t>流局も1連荘と数えて8連荘すれば役満　※9連荘以降は通常通り</t>
    </r>
    <rPh sb="0" eb="1">
      <t>ハチ</t>
    </rPh>
    <rPh sb="1" eb="3">
      <t>レンチャン</t>
    </rPh>
    <rPh sb="13" eb="14">
      <t>リュウ</t>
    </rPh>
    <rPh sb="14" eb="15">
      <t>キョク</t>
    </rPh>
    <rPh sb="17" eb="19">
      <t>レンチャン</t>
    </rPh>
    <rPh sb="20" eb="21">
      <t>カゾ</t>
    </rPh>
    <rPh sb="24" eb="26">
      <t>レンチャン</t>
    </rPh>
    <rPh sb="34" eb="36">
      <t>レンチャン</t>
    </rPh>
    <rPh sb="36" eb="38">
      <t>イコウ</t>
    </rPh>
    <rPh sb="39" eb="41">
      <t>ツウジョウ</t>
    </rPh>
    <rPh sb="41" eb="42">
      <t>ドオ</t>
    </rPh>
    <phoneticPr fontId="1"/>
  </si>
  <si>
    <r>
      <rPr>
        <b/>
        <sz val="14"/>
        <rFont val="ＭＳ Ｐゴシック"/>
        <family val="3"/>
        <charset val="128"/>
        <scheme val="minor"/>
      </rPr>
      <t>基本ルール　　　　　　　　　　　　　　　　　　　　　　　</t>
    </r>
    <r>
      <rPr>
        <sz val="14"/>
        <color rgb="FFFF0000"/>
        <rFont val="ＭＳ Ｐゴシック"/>
        <family val="3"/>
        <charset val="128"/>
        <scheme val="minor"/>
      </rPr>
      <t>任意のセルをクリックすると▼が出るので選択して下さい↓</t>
    </r>
    <phoneticPr fontId="1"/>
  </si>
  <si>
    <t>ノーテンリーチ　　　　　満貫払い</t>
    <phoneticPr fontId="1"/>
  </si>
  <si>
    <t>フリテンチョンボ　　　　満貫払い</t>
    <phoneticPr fontId="1"/>
  </si>
  <si>
    <t>多牌　　　　　　　　　　　満貫払い</t>
    <rPh sb="0" eb="1">
      <t>タ</t>
    </rPh>
    <rPh sb="1" eb="2">
      <t>ハイ</t>
    </rPh>
    <phoneticPr fontId="1"/>
  </si>
  <si>
    <t>少牌　　　　　　　　　　　アガリ放棄</t>
    <rPh sb="0" eb="1">
      <t>スク</t>
    </rPh>
    <rPh sb="1" eb="2">
      <t>ハイ</t>
    </rPh>
    <phoneticPr fontId="1"/>
  </si>
  <si>
    <t>役無しチョンボ          満貫払い</t>
    <rPh sb="0" eb="1">
      <t>ヤク</t>
    </rPh>
    <rPh sb="1" eb="2">
      <t>ナシ</t>
    </rPh>
    <phoneticPr fontId="1"/>
  </si>
  <si>
    <t>和了の間違い     　　 満貫払い</t>
    <phoneticPr fontId="1"/>
  </si>
  <si>
    <t>20171226版</t>
    <rPh sb="8" eb="9">
      <t>バン</t>
    </rPh>
    <phoneticPr fontId="1"/>
  </si>
  <si>
    <t>メンバー１</t>
    <phoneticPr fontId="1"/>
  </si>
  <si>
    <t>メンバー２</t>
  </si>
  <si>
    <t>メンバー３</t>
  </si>
  <si>
    <t>メンバー４</t>
  </si>
  <si>
    <t>メンバー５</t>
  </si>
  <si>
    <t>メンバー６</t>
  </si>
  <si>
    <t>メンバー７</t>
  </si>
  <si>
    <t>メンバー８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</si>
</sst>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_);[Red]\(0\)"/>
    <numFmt numFmtId="177" formatCode="#,##0_ &quot;円&quot;"/>
    <numFmt numFmtId="178" formatCode="#,##0_ &quot;人&quot;"/>
    <numFmt numFmtId="179" formatCode="0.000000000000000000000000000000_ "/>
  </numFmts>
  <fonts count="2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14"/>
      <color rgb="FFFF0000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0"/>
      <name val="ＭＳ Ｐゴシック"/>
      <family val="2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6">
    <xf numFmtId="0" fontId="0" fillId="0" borderId="0" xfId="0">
      <alignment vertical="center"/>
    </xf>
    <xf numFmtId="0" fontId="0" fillId="0" borderId="0" xfId="0" applyProtection="1">
      <alignment vertical="center"/>
    </xf>
    <xf numFmtId="0" fontId="0" fillId="0" borderId="0" xfId="0" applyAlignment="1" applyProtection="1"/>
    <xf numFmtId="0" fontId="9" fillId="0" borderId="7" xfId="0" applyFont="1" applyFill="1" applyBorder="1" applyProtection="1">
      <alignment vertical="center"/>
      <protection hidden="1"/>
    </xf>
    <xf numFmtId="0" fontId="9" fillId="0" borderId="15" xfId="0" applyFont="1" applyFill="1" applyBorder="1" applyProtection="1">
      <alignment vertical="center"/>
      <protection hidden="1"/>
    </xf>
    <xf numFmtId="0" fontId="9" fillId="0" borderId="19" xfId="0" applyFont="1" applyFill="1" applyBorder="1" applyProtection="1">
      <alignment vertical="center"/>
      <protection hidden="1"/>
    </xf>
    <xf numFmtId="0" fontId="9" fillId="0" borderId="9" xfId="0" applyFont="1" applyFill="1" applyBorder="1" applyProtection="1">
      <alignment vertical="center"/>
      <protection hidden="1"/>
    </xf>
    <xf numFmtId="0" fontId="9" fillId="0" borderId="10" xfId="0" applyFont="1" applyBorder="1" applyProtection="1">
      <alignment vertical="center"/>
      <protection hidden="1"/>
    </xf>
    <xf numFmtId="0" fontId="9" fillId="0" borderId="6" xfId="0" applyFont="1" applyFill="1" applyBorder="1" applyAlignment="1" applyProtection="1">
      <alignment horizontal="center" vertical="center"/>
      <protection hidden="1"/>
    </xf>
    <xf numFmtId="0" fontId="9" fillId="4" borderId="8" xfId="0" applyFont="1" applyFill="1" applyBorder="1" applyAlignment="1" applyProtection="1">
      <alignment horizontal="center" vertical="center"/>
      <protection locked="0"/>
    </xf>
    <xf numFmtId="0" fontId="9" fillId="4" borderId="4" xfId="0" applyFont="1" applyFill="1" applyBorder="1" applyProtection="1">
      <alignment vertical="center"/>
      <protection locked="0"/>
    </xf>
    <xf numFmtId="0" fontId="9" fillId="4" borderId="1" xfId="0" applyFont="1" applyFill="1" applyBorder="1" applyProtection="1">
      <alignment vertical="center"/>
      <protection locked="0"/>
    </xf>
    <xf numFmtId="0" fontId="9" fillId="4" borderId="3" xfId="0" applyFont="1" applyFill="1" applyBorder="1" applyProtection="1">
      <alignment vertical="center"/>
      <protection locked="0"/>
    </xf>
    <xf numFmtId="0" fontId="9" fillId="4" borderId="20" xfId="0" applyFont="1" applyFill="1" applyBorder="1" applyProtection="1">
      <alignment vertical="center"/>
      <protection locked="0"/>
    </xf>
    <xf numFmtId="0" fontId="9" fillId="4" borderId="21" xfId="0" applyFont="1" applyFill="1" applyBorder="1" applyProtection="1">
      <alignment vertical="center"/>
      <protection locked="0"/>
    </xf>
    <xf numFmtId="0" fontId="9" fillId="4" borderId="22" xfId="0" applyFont="1" applyFill="1" applyBorder="1" applyProtection="1">
      <alignment vertical="center"/>
      <protection locked="0"/>
    </xf>
    <xf numFmtId="0" fontId="9" fillId="4" borderId="16" xfId="0" applyFont="1" applyFill="1" applyBorder="1" applyProtection="1">
      <alignment vertical="center"/>
      <protection locked="0"/>
    </xf>
    <xf numFmtId="0" fontId="9" fillId="4" borderId="17" xfId="0" applyFont="1" applyFill="1" applyBorder="1" applyProtection="1">
      <alignment vertical="center"/>
      <protection locked="0"/>
    </xf>
    <xf numFmtId="0" fontId="9" fillId="4" borderId="18" xfId="0" applyFont="1" applyFill="1" applyBorder="1" applyProtection="1">
      <alignment vertical="center"/>
      <protection locked="0"/>
    </xf>
    <xf numFmtId="0" fontId="9" fillId="4" borderId="12" xfId="0" applyFont="1" applyFill="1" applyBorder="1" applyProtection="1">
      <alignment vertical="center"/>
      <protection locked="0"/>
    </xf>
    <xf numFmtId="0" fontId="9" fillId="4" borderId="13" xfId="0" applyFont="1" applyFill="1" applyBorder="1" applyProtection="1">
      <alignment vertical="center"/>
      <protection locked="0"/>
    </xf>
    <xf numFmtId="0" fontId="9" fillId="4" borderId="14" xfId="0" applyFont="1" applyFill="1" applyBorder="1" applyProtection="1">
      <alignment vertical="center"/>
      <protection locked="0"/>
    </xf>
    <xf numFmtId="178" fontId="9" fillId="4" borderId="1" xfId="0" applyNumberFormat="1" applyFont="1" applyFill="1" applyBorder="1" applyAlignment="1" applyProtection="1">
      <alignment horizontal="center" vertical="center"/>
      <protection locked="0"/>
    </xf>
    <xf numFmtId="177" fontId="9" fillId="0" borderId="1" xfId="0" applyNumberFormat="1" applyFont="1" applyFill="1" applyBorder="1" applyAlignment="1" applyProtection="1">
      <alignment horizontal="center" vertical="center"/>
      <protection hidden="1"/>
    </xf>
    <xf numFmtId="0" fontId="9" fillId="0" borderId="0" xfId="0" applyFont="1" applyBorder="1" applyAlignment="1" applyProtection="1">
      <alignment vertical="center"/>
      <protection hidden="1"/>
    </xf>
    <xf numFmtId="0" fontId="9" fillId="0" borderId="0" xfId="0" applyFont="1" applyProtection="1">
      <alignment vertical="center"/>
      <protection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alignment vertical="center"/>
      <protection hidden="1"/>
    </xf>
    <xf numFmtId="0" fontId="9" fillId="0" borderId="1" xfId="0" applyFont="1" applyBorder="1" applyProtection="1">
      <alignment vertical="center"/>
      <protection hidden="1"/>
    </xf>
    <xf numFmtId="0" fontId="9" fillId="3" borderId="1" xfId="0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Protection="1">
      <alignment vertical="center"/>
      <protection hidden="1"/>
    </xf>
    <xf numFmtId="0" fontId="9" fillId="0" borderId="1" xfId="0" applyFont="1" applyBorder="1" applyAlignment="1" applyProtection="1">
      <alignment horizontal="center" vertical="center"/>
      <protection hidden="1"/>
    </xf>
    <xf numFmtId="179" fontId="11" fillId="0" borderId="0" xfId="0" applyNumberFormat="1" applyFont="1" applyFill="1" applyProtection="1">
      <alignment vertical="center"/>
      <protection hidden="1"/>
    </xf>
    <xf numFmtId="0" fontId="9" fillId="0" borderId="0" xfId="0" applyFont="1" applyBorder="1" applyProtection="1">
      <alignment vertical="center"/>
      <protection hidden="1"/>
    </xf>
    <xf numFmtId="0" fontId="17" fillId="0" borderId="0" xfId="0" applyFont="1" applyProtection="1">
      <alignment vertical="center"/>
    </xf>
    <xf numFmtId="176" fontId="16" fillId="0" borderId="3" xfId="0" applyNumberFormat="1" applyFont="1" applyFill="1" applyBorder="1" applyAlignment="1" applyProtection="1">
      <alignment vertical="center" shrinkToFit="1"/>
    </xf>
    <xf numFmtId="176" fontId="17" fillId="2" borderId="1" xfId="0" applyNumberFormat="1" applyFont="1" applyFill="1" applyBorder="1" applyAlignment="1" applyProtection="1">
      <alignment horizontal="center" vertical="center" shrinkToFit="1"/>
      <protection locked="0"/>
    </xf>
    <xf numFmtId="176" fontId="16" fillId="2" borderId="3" xfId="0" applyNumberFormat="1" applyFont="1" applyFill="1" applyBorder="1" applyAlignment="1" applyProtection="1">
      <alignment vertical="center" shrinkToFit="1"/>
    </xf>
    <xf numFmtId="176" fontId="16" fillId="0" borderId="5" xfId="0" applyNumberFormat="1" applyFont="1" applyFill="1" applyBorder="1" applyAlignment="1" applyProtection="1">
      <alignment vertical="center" shrinkToFit="1"/>
    </xf>
    <xf numFmtId="176" fontId="17" fillId="0" borderId="5" xfId="0" applyNumberFormat="1" applyFont="1" applyFill="1" applyBorder="1" applyAlignment="1" applyProtection="1">
      <alignment vertical="center" shrinkToFit="1"/>
    </xf>
    <xf numFmtId="176" fontId="2" fillId="0" borderId="0" xfId="0" applyNumberFormat="1" applyFont="1" applyFill="1" applyBorder="1" applyAlignment="1" applyProtection="1">
      <alignment horizontal="left" vertical="center" shrinkToFit="1"/>
    </xf>
    <xf numFmtId="176" fontId="17" fillId="0" borderId="0" xfId="0" applyNumberFormat="1" applyFont="1" applyFill="1" applyBorder="1" applyAlignment="1" applyProtection="1">
      <alignment horizontal="left" vertical="center" shrinkToFit="1"/>
    </xf>
    <xf numFmtId="176" fontId="5" fillId="0" borderId="2" xfId="0" applyNumberFormat="1" applyFont="1" applyFill="1" applyBorder="1" applyAlignment="1" applyProtection="1">
      <alignment shrinkToFit="1"/>
    </xf>
    <xf numFmtId="176" fontId="17" fillId="0" borderId="2" xfId="0" applyNumberFormat="1" applyFont="1" applyFill="1" applyBorder="1" applyAlignment="1" applyProtection="1">
      <alignment horizontal="right" shrinkToFit="1"/>
    </xf>
    <xf numFmtId="176" fontId="2" fillId="0" borderId="5" xfId="0" applyNumberFormat="1" applyFont="1" applyFill="1" applyBorder="1" applyAlignment="1" applyProtection="1">
      <alignment vertical="center" shrinkToFit="1"/>
    </xf>
    <xf numFmtId="176" fontId="2" fillId="0" borderId="0" xfId="0" applyNumberFormat="1" applyFont="1" applyFill="1" applyBorder="1" applyAlignment="1" applyProtection="1">
      <alignment vertical="center" shrinkToFit="1"/>
    </xf>
    <xf numFmtId="176" fontId="17" fillId="0" borderId="0" xfId="0" applyNumberFormat="1" applyFont="1" applyFill="1" applyBorder="1" applyAlignment="1" applyProtection="1">
      <alignment vertical="center" shrinkToFit="1"/>
    </xf>
    <xf numFmtId="176" fontId="18" fillId="0" borderId="2" xfId="0" applyNumberFormat="1" applyFont="1" applyFill="1" applyBorder="1" applyAlignment="1" applyProtection="1">
      <alignment shrinkToFit="1"/>
    </xf>
    <xf numFmtId="176" fontId="2" fillId="2" borderId="5" xfId="0" applyNumberFormat="1" applyFont="1" applyFill="1" applyBorder="1" applyAlignment="1" applyProtection="1">
      <alignment vertical="center" shrinkToFit="1"/>
    </xf>
    <xf numFmtId="176" fontId="17" fillId="2" borderId="1" xfId="0" applyNumberFormat="1" applyFont="1" applyFill="1" applyBorder="1" applyAlignment="1" applyProtection="1">
      <alignment horizontal="center" vertical="center" shrinkToFit="1"/>
    </xf>
    <xf numFmtId="176" fontId="3" fillId="0" borderId="5" xfId="0" applyNumberFormat="1" applyFont="1" applyFill="1" applyBorder="1" applyAlignment="1" applyProtection="1">
      <alignment vertical="center" shrinkToFit="1"/>
    </xf>
    <xf numFmtId="176" fontId="19" fillId="0" borderId="5" xfId="0" applyNumberFormat="1" applyFont="1" applyFill="1" applyBorder="1" applyAlignment="1" applyProtection="1">
      <alignment horizontal="center" vertical="center" shrinkToFit="1"/>
    </xf>
    <xf numFmtId="176" fontId="7" fillId="0" borderId="2" xfId="0" applyNumberFormat="1" applyFont="1" applyFill="1" applyBorder="1" applyAlignment="1" applyProtection="1">
      <alignment shrinkToFit="1"/>
    </xf>
    <xf numFmtId="176" fontId="15" fillId="0" borderId="2" xfId="0" applyNumberFormat="1" applyFont="1" applyFill="1" applyBorder="1" applyAlignment="1" applyProtection="1">
      <alignment shrinkToFit="1"/>
    </xf>
    <xf numFmtId="176" fontId="16" fillId="0" borderId="3" xfId="0" applyNumberFormat="1" applyFont="1" applyFill="1" applyBorder="1" applyAlignment="1" applyProtection="1">
      <alignment horizontal="left" vertical="center" shrinkToFit="1"/>
    </xf>
    <xf numFmtId="176" fontId="16" fillId="2" borderId="3" xfId="0" applyNumberFormat="1" applyFont="1" applyFill="1" applyBorder="1" applyAlignment="1" applyProtection="1">
      <alignment horizontal="left" vertical="center" shrinkToFit="1"/>
    </xf>
    <xf numFmtId="0" fontId="6" fillId="0" borderId="0" xfId="0" applyFont="1" applyFill="1" applyBorder="1" applyAlignment="1" applyProtection="1">
      <alignment horizontal="left" vertical="center" shrinkToFit="1"/>
    </xf>
    <xf numFmtId="0" fontId="19" fillId="0" borderId="0" xfId="0" applyFont="1" applyFill="1" applyBorder="1" applyAlignment="1" applyProtection="1">
      <alignment horizontal="left" vertical="center" shrinkToFit="1"/>
    </xf>
    <xf numFmtId="177" fontId="20" fillId="0" borderId="11" xfId="0" applyNumberFormat="1" applyFont="1" applyBorder="1" applyProtection="1">
      <alignment vertical="center"/>
      <protection hidden="1"/>
    </xf>
    <xf numFmtId="0" fontId="21" fillId="0" borderId="6" xfId="0" applyFont="1" applyBorder="1" applyAlignment="1" applyProtection="1">
      <alignment horizontal="center" vertical="center"/>
      <protection hidden="1"/>
    </xf>
    <xf numFmtId="0" fontId="21" fillId="0" borderId="7" xfId="0" applyFont="1" applyBorder="1" applyAlignment="1" applyProtection="1">
      <alignment horizontal="center" vertical="center"/>
      <protection hidden="1"/>
    </xf>
    <xf numFmtId="0" fontId="21" fillId="0" borderId="15" xfId="0" applyFont="1" applyBorder="1" applyAlignment="1" applyProtection="1">
      <alignment horizontal="center" vertical="center"/>
      <protection hidden="1"/>
    </xf>
    <xf numFmtId="0" fontId="21" fillId="0" borderId="19" xfId="0" applyFont="1" applyBorder="1" applyAlignment="1" applyProtection="1">
      <alignment horizontal="center" vertical="center"/>
      <protection hidden="1"/>
    </xf>
    <xf numFmtId="0" fontId="21" fillId="0" borderId="9" xfId="0" applyFont="1" applyBorder="1" applyAlignment="1" applyProtection="1">
      <alignment horizontal="center" vertical="center"/>
      <protection hidden="1"/>
    </xf>
    <xf numFmtId="0" fontId="9" fillId="0" borderId="0" xfId="0" applyFont="1" applyBorder="1" applyAlignment="1" applyProtection="1">
      <alignment horizontal="left" vertical="center"/>
      <protection hidden="1"/>
    </xf>
    <xf numFmtId="0" fontId="12" fillId="0" borderId="0" xfId="0" applyFont="1" applyBorder="1" applyAlignment="1" applyProtection="1">
      <alignment horizontal="left" vertical="center"/>
      <protection hidden="1"/>
    </xf>
    <xf numFmtId="0" fontId="2" fillId="0" borderId="0" xfId="0" applyFont="1" applyBorder="1" applyAlignment="1" applyProtection="1">
      <alignment horizontal="right" vertical="center"/>
      <protection hidden="1"/>
    </xf>
    <xf numFmtId="0" fontId="10" fillId="0" borderId="0" xfId="0" applyFont="1" applyBorder="1" applyAlignment="1" applyProtection="1">
      <alignment horizontal="right" vertical="center"/>
      <protection hidden="1"/>
    </xf>
    <xf numFmtId="0" fontId="9" fillId="0" borderId="1" xfId="0" applyFont="1" applyBorder="1" applyAlignment="1" applyProtection="1">
      <alignment horizontal="right" vertical="center" wrapText="1"/>
      <protection hidden="1"/>
    </xf>
    <xf numFmtId="0" fontId="9" fillId="0" borderId="1" xfId="0" applyFont="1" applyBorder="1" applyAlignment="1" applyProtection="1">
      <alignment horizontal="right" vertical="center"/>
      <protection hidden="1"/>
    </xf>
    <xf numFmtId="177" fontId="9" fillId="4" borderId="1" xfId="0" applyNumberFormat="1" applyFont="1" applyFill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hidden="1"/>
    </xf>
    <xf numFmtId="177" fontId="9" fillId="0" borderId="1" xfId="0" applyNumberFormat="1" applyFont="1" applyBorder="1" applyAlignment="1" applyProtection="1">
      <alignment horizontal="center" vertical="center"/>
      <protection hidden="1"/>
    </xf>
    <xf numFmtId="176" fontId="8" fillId="0" borderId="2" xfId="0" applyNumberFormat="1" applyFont="1" applyFill="1" applyBorder="1" applyAlignment="1" applyProtection="1">
      <alignment horizontal="left" shrinkToFit="1"/>
    </xf>
    <xf numFmtId="0" fontId="4" fillId="0" borderId="0" xfId="0" applyFont="1" applyFill="1" applyBorder="1" applyAlignment="1" applyProtection="1">
      <alignment horizontal="center" vertical="center" shrinkToFit="1"/>
    </xf>
  </cellXfs>
  <cellStyles count="1">
    <cellStyle name="標準" xfId="0" builtinId="0"/>
  </cellStyles>
  <dxfs count="5">
    <dxf>
      <font>
        <color rgb="FFFF0000"/>
      </font>
      <fill>
        <patternFill patternType="none">
          <bgColor auto="1"/>
        </patternFill>
      </fill>
    </dxf>
    <dxf>
      <fill>
        <patternFill>
          <bgColor theme="3" tint="0.79998168889431442"/>
        </patternFill>
      </fill>
    </dxf>
    <dxf>
      <fill>
        <patternFill>
          <bgColor rgb="FFCCFFFF"/>
        </patternFill>
      </fill>
    </dxf>
    <dxf>
      <font>
        <color auto="1"/>
      </font>
      <fill>
        <patternFill>
          <bgColor rgb="FFFFCCFF"/>
        </patternFill>
      </fill>
    </dxf>
    <dxf>
      <font>
        <color theme="0"/>
      </font>
    </dxf>
  </dxfs>
  <tableStyles count="0" defaultTableStyle="TableStyleMedium2" defaultPivotStyle="PivotStyleLight16"/>
  <colors>
    <mruColors>
      <color rgb="FFFFCCFF"/>
      <color rgb="FFCCFFFF"/>
      <color rgb="FFFFFF99"/>
      <color rgb="FF99FF99"/>
      <color rgb="FFCCCCFF"/>
      <color rgb="FF3399FF"/>
      <color rgb="FFFF99FF"/>
      <color rgb="FFCCFFCC"/>
      <color rgb="FF66FFF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累計点数　結果グラフ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総合!$B$15</c:f>
              <c:strCache>
                <c:ptCount val="1"/>
                <c:pt idx="0">
                  <c:v>メンバー１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総合!$A$16:$A$23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cat>
          <c:val>
            <c:numRef>
              <c:f>総合!$B$16:$B$23</c:f>
              <c:numCache>
                <c:formatCode>General</c:formatCode>
                <c:ptCount val="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D9-4B8C-8F00-CE33DB5C929F}"/>
            </c:ext>
          </c:extLst>
        </c:ser>
        <c:ser>
          <c:idx val="1"/>
          <c:order val="1"/>
          <c:tx>
            <c:strRef>
              <c:f>総合!$C$15</c:f>
              <c:strCache>
                <c:ptCount val="1"/>
                <c:pt idx="0">
                  <c:v>メンバー２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総合!$A$16:$A$23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cat>
          <c:val>
            <c:numRef>
              <c:f>総合!$C$16:$C$23</c:f>
              <c:numCache>
                <c:formatCode>General</c:formatCode>
                <c:ptCount val="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D9-4B8C-8F00-CE33DB5C929F}"/>
            </c:ext>
          </c:extLst>
        </c:ser>
        <c:ser>
          <c:idx val="2"/>
          <c:order val="2"/>
          <c:tx>
            <c:strRef>
              <c:f>総合!$D$15</c:f>
              <c:strCache>
                <c:ptCount val="1"/>
                <c:pt idx="0">
                  <c:v>メンバー３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総合!$A$16:$A$23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cat>
          <c:val>
            <c:numRef>
              <c:f>総合!$D$16:$D$23</c:f>
              <c:numCache>
                <c:formatCode>General</c:formatCode>
                <c:ptCount val="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4D9-4B8C-8F00-CE33DB5C929F}"/>
            </c:ext>
          </c:extLst>
        </c:ser>
        <c:ser>
          <c:idx val="3"/>
          <c:order val="3"/>
          <c:tx>
            <c:strRef>
              <c:f>総合!$E$15</c:f>
              <c:strCache>
                <c:ptCount val="1"/>
                <c:pt idx="0">
                  <c:v>メンバー４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総合!$A$16:$A$23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cat>
          <c:val>
            <c:numRef>
              <c:f>総合!$E$16:$E$23</c:f>
              <c:numCache>
                <c:formatCode>General</c:formatCode>
                <c:ptCount val="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4D9-4B8C-8F00-CE33DB5C929F}"/>
            </c:ext>
          </c:extLst>
        </c:ser>
        <c:ser>
          <c:idx val="4"/>
          <c:order val="4"/>
          <c:tx>
            <c:strRef>
              <c:f>総合!$F$15</c:f>
              <c:strCache>
                <c:ptCount val="1"/>
                <c:pt idx="0">
                  <c:v>メンバー５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総合!$A$16:$A$23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cat>
          <c:val>
            <c:numRef>
              <c:f>総合!$F$16:$F$23</c:f>
              <c:numCache>
                <c:formatCode>General</c:formatCode>
                <c:ptCount val="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320-4F22-BA78-C2A819DD3245}"/>
            </c:ext>
          </c:extLst>
        </c:ser>
        <c:ser>
          <c:idx val="5"/>
          <c:order val="5"/>
          <c:tx>
            <c:strRef>
              <c:f>総合!$G$15</c:f>
              <c:strCache>
                <c:ptCount val="1"/>
                <c:pt idx="0">
                  <c:v>メンバー６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総合!$A$16:$A$23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cat>
          <c:val>
            <c:numRef>
              <c:f>総合!$G$16:$G$23</c:f>
              <c:numCache>
                <c:formatCode>General</c:formatCode>
                <c:ptCount val="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320-4F22-BA78-C2A819DD3245}"/>
            </c:ext>
          </c:extLst>
        </c:ser>
        <c:ser>
          <c:idx val="6"/>
          <c:order val="6"/>
          <c:tx>
            <c:strRef>
              <c:f>総合!$H$15</c:f>
              <c:strCache>
                <c:ptCount val="1"/>
                <c:pt idx="0">
                  <c:v>メンバー７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総合!$A$16:$A$23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cat>
          <c:val>
            <c:numRef>
              <c:f>総合!$H$16:$H$23</c:f>
              <c:numCache>
                <c:formatCode>General</c:formatCode>
                <c:ptCount val="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320-4F22-BA78-C2A819DD3245}"/>
            </c:ext>
          </c:extLst>
        </c:ser>
        <c:ser>
          <c:idx val="7"/>
          <c:order val="7"/>
          <c:tx>
            <c:strRef>
              <c:f>総合!$I$15</c:f>
              <c:strCache>
                <c:ptCount val="1"/>
                <c:pt idx="0">
                  <c:v>メンバー８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総合!$A$16:$A$23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cat>
          <c:val>
            <c:numRef>
              <c:f>総合!$I$16:$I$23</c:f>
              <c:numCache>
                <c:formatCode>General</c:formatCode>
                <c:ptCount val="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9320-4F22-BA78-C2A819DD32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8174096"/>
        <c:axId val="428174424"/>
      </c:lineChart>
      <c:catAx>
        <c:axId val="428174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8174424"/>
        <c:crossesAt val="0"/>
        <c:auto val="1"/>
        <c:lblAlgn val="ctr"/>
        <c:lblOffset val="100"/>
        <c:noMultiLvlLbl val="0"/>
      </c:catAx>
      <c:valAx>
        <c:axId val="428174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8174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76200</xdr:rowOff>
    </xdr:from>
    <xdr:to>
      <xdr:col>10</xdr:col>
      <xdr:colOff>0</xdr:colOff>
      <xdr:row>27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0DC01D0-D3D1-4B38-9A16-BA59FC3AF7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0"/>
  <sheetViews>
    <sheetView showGridLines="0" showRowColHeaders="0" tabSelected="1" zoomScale="130" zoomScaleNormal="130" zoomScaleSheetLayoutView="10" workbookViewId="0">
      <selection sqref="A1:B1"/>
    </sheetView>
  </sheetViews>
  <sheetFormatPr defaultColWidth="0" defaultRowHeight="16.2" zeroHeight="1" x14ac:dyDescent="0.2"/>
  <cols>
    <col min="1" max="1" width="6.21875" style="25" customWidth="1"/>
    <col min="2" max="9" width="13.33203125" style="25" customWidth="1"/>
    <col min="10" max="10" width="13.33203125" style="27" customWidth="1"/>
    <col min="11" max="11" width="1.6640625" style="25" customWidth="1"/>
    <col min="12" max="27" width="8.88671875" style="25" customWidth="1"/>
    <col min="28" max="16384" width="8.88671875" style="25" hidden="1"/>
  </cols>
  <sheetData>
    <row r="1" spans="1:10" ht="31.2" customHeight="1" thickBot="1" x14ac:dyDescent="0.25">
      <c r="A1" s="65" t="s">
        <v>33</v>
      </c>
      <c r="B1" s="65"/>
      <c r="C1" s="66" t="s">
        <v>35</v>
      </c>
      <c r="D1" s="66"/>
      <c r="E1" s="66"/>
      <c r="F1" s="66"/>
      <c r="G1" s="24"/>
      <c r="H1" s="67" t="s">
        <v>49</v>
      </c>
      <c r="I1" s="68"/>
      <c r="J1" s="68"/>
    </row>
    <row r="2" spans="1:10" ht="31.2" customHeight="1" x14ac:dyDescent="0.2">
      <c r="A2" s="60"/>
      <c r="B2" s="9" t="s">
        <v>50</v>
      </c>
      <c r="C2" s="9" t="s">
        <v>51</v>
      </c>
      <c r="D2" s="9" t="s">
        <v>52</v>
      </c>
      <c r="E2" s="9" t="s">
        <v>53</v>
      </c>
      <c r="F2" s="9" t="s">
        <v>54</v>
      </c>
      <c r="G2" s="9" t="s">
        <v>55</v>
      </c>
      <c r="H2" s="9" t="s">
        <v>56</v>
      </c>
      <c r="I2" s="9" t="s">
        <v>57</v>
      </c>
      <c r="J2" s="8" t="s">
        <v>0</v>
      </c>
    </row>
    <row r="3" spans="1:10" ht="31.2" customHeight="1" x14ac:dyDescent="0.2">
      <c r="A3" s="61">
        <v>1</v>
      </c>
      <c r="B3" s="10"/>
      <c r="C3" s="11"/>
      <c r="D3" s="11"/>
      <c r="E3" s="12"/>
      <c r="F3" s="11"/>
      <c r="G3" s="11"/>
      <c r="H3" s="11"/>
      <c r="I3" s="12"/>
      <c r="J3" s="3">
        <f>SUM(B3:I3)*-1</f>
        <v>0</v>
      </c>
    </row>
    <row r="4" spans="1:10" ht="31.2" customHeight="1" x14ac:dyDescent="0.2">
      <c r="A4" s="61">
        <v>2</v>
      </c>
      <c r="B4" s="10"/>
      <c r="C4" s="11"/>
      <c r="D4" s="11"/>
      <c r="E4" s="12"/>
      <c r="F4" s="11"/>
      <c r="G4" s="11"/>
      <c r="H4" s="11"/>
      <c r="I4" s="12"/>
      <c r="J4" s="3">
        <f t="shared" ref="J4:J9" si="0">SUM(B4:I4)*-1</f>
        <v>0</v>
      </c>
    </row>
    <row r="5" spans="1:10" ht="31.2" customHeight="1" x14ac:dyDescent="0.2">
      <c r="A5" s="61">
        <v>3</v>
      </c>
      <c r="B5" s="10"/>
      <c r="C5" s="11"/>
      <c r="D5" s="11"/>
      <c r="E5" s="12"/>
      <c r="F5" s="11"/>
      <c r="G5" s="11"/>
      <c r="H5" s="11"/>
      <c r="I5" s="12"/>
      <c r="J5" s="3">
        <f t="shared" si="0"/>
        <v>0</v>
      </c>
    </row>
    <row r="6" spans="1:10" ht="31.2" customHeight="1" thickBot="1" x14ac:dyDescent="0.25">
      <c r="A6" s="62">
        <v>4</v>
      </c>
      <c r="B6" s="13"/>
      <c r="C6" s="14"/>
      <c r="D6" s="14"/>
      <c r="E6" s="15"/>
      <c r="F6" s="14"/>
      <c r="G6" s="14"/>
      <c r="H6" s="14"/>
      <c r="I6" s="15"/>
      <c r="J6" s="4">
        <f t="shared" si="0"/>
        <v>0</v>
      </c>
    </row>
    <row r="7" spans="1:10" ht="31.2" customHeight="1" x14ac:dyDescent="0.2">
      <c r="A7" s="63">
        <v>5</v>
      </c>
      <c r="B7" s="16"/>
      <c r="C7" s="17"/>
      <c r="D7" s="17"/>
      <c r="E7" s="18"/>
      <c r="F7" s="17"/>
      <c r="G7" s="17"/>
      <c r="H7" s="17"/>
      <c r="I7" s="18"/>
      <c r="J7" s="5">
        <f t="shared" si="0"/>
        <v>0</v>
      </c>
    </row>
    <row r="8" spans="1:10" ht="31.2" customHeight="1" x14ac:dyDescent="0.2">
      <c r="A8" s="61">
        <v>6</v>
      </c>
      <c r="B8" s="10"/>
      <c r="C8" s="11"/>
      <c r="D8" s="11"/>
      <c r="E8" s="12"/>
      <c r="F8" s="11"/>
      <c r="G8" s="11"/>
      <c r="H8" s="11"/>
      <c r="I8" s="12"/>
      <c r="J8" s="3">
        <f t="shared" si="0"/>
        <v>0</v>
      </c>
    </row>
    <row r="9" spans="1:10" ht="31.2" customHeight="1" x14ac:dyDescent="0.2">
      <c r="A9" s="61">
        <v>7</v>
      </c>
      <c r="B9" s="10"/>
      <c r="C9" s="11"/>
      <c r="D9" s="11"/>
      <c r="E9" s="12"/>
      <c r="F9" s="11"/>
      <c r="G9" s="11"/>
      <c r="H9" s="11"/>
      <c r="I9" s="12"/>
      <c r="J9" s="3">
        <f t="shared" si="0"/>
        <v>0</v>
      </c>
    </row>
    <row r="10" spans="1:10" ht="31.2" customHeight="1" thickBot="1" x14ac:dyDescent="0.25">
      <c r="A10" s="64">
        <v>8</v>
      </c>
      <c r="B10" s="19"/>
      <c r="C10" s="20"/>
      <c r="D10" s="20"/>
      <c r="E10" s="21"/>
      <c r="F10" s="20"/>
      <c r="G10" s="20"/>
      <c r="H10" s="20"/>
      <c r="I10" s="21"/>
      <c r="J10" s="6">
        <f>SUM(B10:I10)*-1</f>
        <v>0</v>
      </c>
    </row>
    <row r="11" spans="1:10" ht="31.2" customHeight="1" thickTop="1" thickBot="1" x14ac:dyDescent="0.25">
      <c r="A11" s="26" t="s">
        <v>31</v>
      </c>
      <c r="B11" s="59">
        <f>SUM(B3:B10)*$C$29</f>
        <v>0</v>
      </c>
      <c r="C11" s="59">
        <f t="shared" ref="C11:I11" si="1">SUM(C3:C10)*$C$29</f>
        <v>0</v>
      </c>
      <c r="D11" s="59">
        <f t="shared" si="1"/>
        <v>0</v>
      </c>
      <c r="E11" s="59">
        <f t="shared" si="1"/>
        <v>0</v>
      </c>
      <c r="F11" s="59">
        <f t="shared" si="1"/>
        <v>0</v>
      </c>
      <c r="G11" s="59">
        <f t="shared" si="1"/>
        <v>0</v>
      </c>
      <c r="H11" s="59">
        <f t="shared" si="1"/>
        <v>0</v>
      </c>
      <c r="I11" s="59">
        <f t="shared" si="1"/>
        <v>0</v>
      </c>
      <c r="J11" s="7">
        <f>SUM(J3:J10)</f>
        <v>0</v>
      </c>
    </row>
    <row r="12" spans="1:10" x14ac:dyDescent="0.2"/>
    <row r="13" spans="1:10" ht="34.799999999999997" customHeight="1" x14ac:dyDescent="0.2"/>
    <row r="14" spans="1:10" ht="34.799999999999997" customHeight="1" x14ac:dyDescent="0.2">
      <c r="A14" s="25" t="s">
        <v>32</v>
      </c>
    </row>
    <row r="15" spans="1:10" ht="34.799999999999997" customHeight="1" x14ac:dyDescent="0.2">
      <c r="A15" s="28"/>
      <c r="B15" s="29" t="str">
        <f>B2</f>
        <v>メンバー１</v>
      </c>
      <c r="C15" s="29" t="str">
        <f t="shared" ref="C15:I15" si="2">C2</f>
        <v>メンバー２</v>
      </c>
      <c r="D15" s="29" t="str">
        <f t="shared" si="2"/>
        <v>メンバー３</v>
      </c>
      <c r="E15" s="29" t="str">
        <f t="shared" si="2"/>
        <v>メンバー４</v>
      </c>
      <c r="F15" s="29" t="str">
        <f t="shared" si="2"/>
        <v>メンバー５</v>
      </c>
      <c r="G15" s="29" t="str">
        <f t="shared" si="2"/>
        <v>メンバー６</v>
      </c>
      <c r="H15" s="29" t="str">
        <f t="shared" si="2"/>
        <v>メンバー７</v>
      </c>
      <c r="I15" s="29" t="str">
        <f t="shared" si="2"/>
        <v>メンバー８</v>
      </c>
      <c r="J15" s="30"/>
    </row>
    <row r="16" spans="1:10" ht="34.799999999999997" customHeight="1" x14ac:dyDescent="0.2">
      <c r="A16" s="28">
        <v>1</v>
      </c>
      <c r="B16" s="28" t="e">
        <f>IF(B3="",NA(),B3)</f>
        <v>#N/A</v>
      </c>
      <c r="C16" s="28" t="e">
        <f t="shared" ref="C16:I16" si="3">IF(C3="",NA(),C3)</f>
        <v>#N/A</v>
      </c>
      <c r="D16" s="28" t="e">
        <f t="shared" si="3"/>
        <v>#N/A</v>
      </c>
      <c r="E16" s="28" t="e">
        <f t="shared" si="3"/>
        <v>#N/A</v>
      </c>
      <c r="F16" s="28" t="e">
        <f t="shared" si="3"/>
        <v>#N/A</v>
      </c>
      <c r="G16" s="28" t="e">
        <f t="shared" si="3"/>
        <v>#N/A</v>
      </c>
      <c r="H16" s="28" t="e">
        <f t="shared" si="3"/>
        <v>#N/A</v>
      </c>
      <c r="I16" s="28" t="e">
        <f t="shared" si="3"/>
        <v>#N/A</v>
      </c>
      <c r="J16" s="31"/>
    </row>
    <row r="17" spans="1:10" ht="34.799999999999997" customHeight="1" x14ac:dyDescent="0.2">
      <c r="A17" s="28">
        <v>2</v>
      </c>
      <c r="B17" s="28" t="e">
        <f>IF(B4="",NA(),B4+B3)</f>
        <v>#N/A</v>
      </c>
      <c r="C17" s="28" t="e">
        <f t="shared" ref="C17:I17" si="4">IF(C4="",NA(),C4+C3)</f>
        <v>#N/A</v>
      </c>
      <c r="D17" s="28" t="e">
        <f t="shared" si="4"/>
        <v>#N/A</v>
      </c>
      <c r="E17" s="28" t="e">
        <f t="shared" si="4"/>
        <v>#N/A</v>
      </c>
      <c r="F17" s="28" t="e">
        <f t="shared" si="4"/>
        <v>#N/A</v>
      </c>
      <c r="G17" s="28" t="e">
        <f t="shared" si="4"/>
        <v>#N/A</v>
      </c>
      <c r="H17" s="28" t="e">
        <f t="shared" si="4"/>
        <v>#N/A</v>
      </c>
      <c r="I17" s="28" t="e">
        <f t="shared" si="4"/>
        <v>#N/A</v>
      </c>
      <c r="J17" s="31"/>
    </row>
    <row r="18" spans="1:10" ht="34.799999999999997" customHeight="1" x14ac:dyDescent="0.2">
      <c r="A18" s="28">
        <v>3</v>
      </c>
      <c r="B18" s="28" t="e">
        <f>IF(B5="",NA(),B5+B17)</f>
        <v>#N/A</v>
      </c>
      <c r="C18" s="28" t="e">
        <f t="shared" ref="C18:I23" si="5">IF(C5="",NA(),C5+C17)</f>
        <v>#N/A</v>
      </c>
      <c r="D18" s="28" t="e">
        <f t="shared" si="5"/>
        <v>#N/A</v>
      </c>
      <c r="E18" s="28" t="e">
        <f t="shared" si="5"/>
        <v>#N/A</v>
      </c>
      <c r="F18" s="28" t="e">
        <f t="shared" si="5"/>
        <v>#N/A</v>
      </c>
      <c r="G18" s="28" t="e">
        <f t="shared" si="5"/>
        <v>#N/A</v>
      </c>
      <c r="H18" s="28" t="e">
        <f t="shared" si="5"/>
        <v>#N/A</v>
      </c>
      <c r="I18" s="28" t="e">
        <f t="shared" si="5"/>
        <v>#N/A</v>
      </c>
      <c r="J18" s="31"/>
    </row>
    <row r="19" spans="1:10" ht="34.799999999999997" customHeight="1" x14ac:dyDescent="0.2">
      <c r="A19" s="28">
        <v>4</v>
      </c>
      <c r="B19" s="28" t="e">
        <f t="shared" ref="B19:B23" si="6">IF(B6="",NA(),B6+B18)</f>
        <v>#N/A</v>
      </c>
      <c r="C19" s="28" t="e">
        <f t="shared" si="5"/>
        <v>#N/A</v>
      </c>
      <c r="D19" s="28" t="e">
        <f t="shared" si="5"/>
        <v>#N/A</v>
      </c>
      <c r="E19" s="28" t="e">
        <f t="shared" si="5"/>
        <v>#N/A</v>
      </c>
      <c r="F19" s="28" t="e">
        <f t="shared" si="5"/>
        <v>#N/A</v>
      </c>
      <c r="G19" s="28" t="e">
        <f t="shared" si="5"/>
        <v>#N/A</v>
      </c>
      <c r="H19" s="28" t="e">
        <f t="shared" si="5"/>
        <v>#N/A</v>
      </c>
      <c r="I19" s="28" t="e">
        <f t="shared" si="5"/>
        <v>#N/A</v>
      </c>
      <c r="J19" s="31"/>
    </row>
    <row r="20" spans="1:10" ht="34.799999999999997" customHeight="1" x14ac:dyDescent="0.2">
      <c r="A20" s="28">
        <v>5</v>
      </c>
      <c r="B20" s="28" t="e">
        <f t="shared" si="6"/>
        <v>#N/A</v>
      </c>
      <c r="C20" s="28" t="e">
        <f t="shared" si="5"/>
        <v>#N/A</v>
      </c>
      <c r="D20" s="28" t="e">
        <f t="shared" si="5"/>
        <v>#N/A</v>
      </c>
      <c r="E20" s="28" t="e">
        <f t="shared" si="5"/>
        <v>#N/A</v>
      </c>
      <c r="F20" s="28" t="e">
        <f t="shared" si="5"/>
        <v>#N/A</v>
      </c>
      <c r="G20" s="28" t="e">
        <f t="shared" si="5"/>
        <v>#N/A</v>
      </c>
      <c r="H20" s="28" t="e">
        <f t="shared" si="5"/>
        <v>#N/A</v>
      </c>
      <c r="I20" s="28" t="e">
        <f t="shared" si="5"/>
        <v>#N/A</v>
      </c>
      <c r="J20" s="31"/>
    </row>
    <row r="21" spans="1:10" ht="34.799999999999997" customHeight="1" x14ac:dyDescent="0.2">
      <c r="A21" s="28">
        <v>6</v>
      </c>
      <c r="B21" s="28" t="e">
        <f t="shared" si="6"/>
        <v>#N/A</v>
      </c>
      <c r="C21" s="28" t="e">
        <f t="shared" si="5"/>
        <v>#N/A</v>
      </c>
      <c r="D21" s="28" t="e">
        <f t="shared" si="5"/>
        <v>#N/A</v>
      </c>
      <c r="E21" s="28" t="e">
        <f t="shared" si="5"/>
        <v>#N/A</v>
      </c>
      <c r="F21" s="28" t="e">
        <f t="shared" si="5"/>
        <v>#N/A</v>
      </c>
      <c r="G21" s="28" t="e">
        <f t="shared" si="5"/>
        <v>#N/A</v>
      </c>
      <c r="H21" s="28" t="e">
        <f t="shared" si="5"/>
        <v>#N/A</v>
      </c>
      <c r="I21" s="28" t="e">
        <f t="shared" si="5"/>
        <v>#N/A</v>
      </c>
      <c r="J21" s="31"/>
    </row>
    <row r="22" spans="1:10" ht="34.799999999999997" customHeight="1" x14ac:dyDescent="0.2">
      <c r="A22" s="28">
        <v>7</v>
      </c>
      <c r="B22" s="28" t="e">
        <f t="shared" si="6"/>
        <v>#N/A</v>
      </c>
      <c r="C22" s="28" t="e">
        <f t="shared" si="5"/>
        <v>#N/A</v>
      </c>
      <c r="D22" s="28" t="e">
        <f t="shared" si="5"/>
        <v>#N/A</v>
      </c>
      <c r="E22" s="28" t="e">
        <f t="shared" si="5"/>
        <v>#N/A</v>
      </c>
      <c r="F22" s="28" t="e">
        <f t="shared" si="5"/>
        <v>#N/A</v>
      </c>
      <c r="G22" s="28" t="e">
        <f t="shared" si="5"/>
        <v>#N/A</v>
      </c>
      <c r="H22" s="28" t="e">
        <f t="shared" si="5"/>
        <v>#N/A</v>
      </c>
      <c r="I22" s="28" t="e">
        <f t="shared" si="5"/>
        <v>#N/A</v>
      </c>
      <c r="J22" s="31"/>
    </row>
    <row r="23" spans="1:10" ht="34.799999999999997" customHeight="1" x14ac:dyDescent="0.2">
      <c r="A23" s="28">
        <v>8</v>
      </c>
      <c r="B23" s="28" t="e">
        <f t="shared" si="6"/>
        <v>#N/A</v>
      </c>
      <c r="C23" s="28" t="e">
        <f t="shared" si="5"/>
        <v>#N/A</v>
      </c>
      <c r="D23" s="28" t="e">
        <f t="shared" si="5"/>
        <v>#N/A</v>
      </c>
      <c r="E23" s="28" t="e">
        <f t="shared" si="5"/>
        <v>#N/A</v>
      </c>
      <c r="F23" s="28" t="e">
        <f t="shared" si="5"/>
        <v>#N/A</v>
      </c>
      <c r="G23" s="28" t="e">
        <f t="shared" si="5"/>
        <v>#N/A</v>
      </c>
      <c r="H23" s="28" t="e">
        <f t="shared" si="5"/>
        <v>#N/A</v>
      </c>
      <c r="I23" s="28" t="e">
        <f t="shared" si="5"/>
        <v>#N/A</v>
      </c>
      <c r="J23" s="31"/>
    </row>
    <row r="24" spans="1:10" ht="34.799999999999997" customHeight="1" x14ac:dyDescent="0.2">
      <c r="A24" s="32" t="s">
        <v>31</v>
      </c>
      <c r="B24" s="28" t="e">
        <f>SUM(B16:B23)</f>
        <v>#N/A</v>
      </c>
      <c r="C24" s="28" t="e">
        <f t="shared" ref="C24:I24" si="7">SUM(C16:C23)</f>
        <v>#N/A</v>
      </c>
      <c r="D24" s="28" t="e">
        <f t="shared" si="7"/>
        <v>#N/A</v>
      </c>
      <c r="E24" s="28" t="e">
        <f t="shared" si="7"/>
        <v>#N/A</v>
      </c>
      <c r="F24" s="28" t="e">
        <f t="shared" si="7"/>
        <v>#N/A</v>
      </c>
      <c r="G24" s="28" t="e">
        <f t="shared" si="7"/>
        <v>#N/A</v>
      </c>
      <c r="H24" s="28" t="e">
        <f t="shared" si="7"/>
        <v>#N/A</v>
      </c>
      <c r="I24" s="28" t="e">
        <f t="shared" si="7"/>
        <v>#N/A</v>
      </c>
      <c r="J24" s="31"/>
    </row>
    <row r="25" spans="1:10" ht="34.799999999999997" customHeight="1" x14ac:dyDescent="0.2"/>
    <row r="26" spans="1:10" ht="34.799999999999997" customHeight="1" x14ac:dyDescent="0.2"/>
    <row r="27" spans="1:10" x14ac:dyDescent="0.2"/>
    <row r="28" spans="1:10" ht="7.2" customHeight="1" x14ac:dyDescent="0.2">
      <c r="A28" s="33">
        <f>E30/G30</f>
        <v>0</v>
      </c>
      <c r="B28" s="27"/>
    </row>
    <row r="29" spans="1:10" ht="35.4" customHeight="1" x14ac:dyDescent="0.2">
      <c r="A29" s="69" t="s">
        <v>39</v>
      </c>
      <c r="B29" s="70"/>
      <c r="C29" s="71">
        <v>30</v>
      </c>
      <c r="D29" s="34"/>
      <c r="E29" s="72" t="s">
        <v>34</v>
      </c>
      <c r="F29" s="72"/>
      <c r="G29" s="32" t="s">
        <v>36</v>
      </c>
      <c r="H29" s="32" t="s">
        <v>37</v>
      </c>
      <c r="I29" s="72" t="s">
        <v>38</v>
      </c>
      <c r="J29" s="72"/>
    </row>
    <row r="30" spans="1:10" ht="35.4" customHeight="1" x14ac:dyDescent="0.2">
      <c r="A30" s="70"/>
      <c r="B30" s="70"/>
      <c r="C30" s="71"/>
      <c r="D30" s="34"/>
      <c r="E30" s="71">
        <v>0</v>
      </c>
      <c r="F30" s="71"/>
      <c r="G30" s="22">
        <v>8</v>
      </c>
      <c r="H30" s="23">
        <f>ROUNDUP(A28,-1)</f>
        <v>0</v>
      </c>
      <c r="I30" s="73">
        <f>(H30*G30)-E30</f>
        <v>0</v>
      </c>
      <c r="J30" s="73"/>
    </row>
    <row r="31" spans="1:10" ht="8.4" customHeight="1" x14ac:dyDescent="0.2"/>
    <row r="32" spans="1:10" x14ac:dyDescent="0.2"/>
    <row r="33" x14ac:dyDescent="0.2"/>
    <row r="34" ht="12" customHeight="1" x14ac:dyDescent="0.2"/>
    <row r="35" x14ac:dyDescent="0.2"/>
    <row r="36" x14ac:dyDescent="0.2"/>
    <row r="37" x14ac:dyDescent="0.2"/>
    <row r="38" x14ac:dyDescent="0.2"/>
    <row r="39" x14ac:dyDescent="0.2"/>
    <row r="40" x14ac:dyDescent="0.2"/>
    <row r="41" x14ac:dyDescent="0.2"/>
    <row r="42" x14ac:dyDescent="0.2"/>
    <row r="43" x14ac:dyDescent="0.2"/>
    <row r="44" x14ac:dyDescent="0.2"/>
    <row r="45" x14ac:dyDescent="0.2"/>
    <row r="46" x14ac:dyDescent="0.2"/>
    <row r="47" x14ac:dyDescent="0.2"/>
    <row r="48" x14ac:dyDescent="0.2"/>
    <row r="49" x14ac:dyDescent="0.2"/>
    <row r="50" x14ac:dyDescent="0.2"/>
    <row r="51" x14ac:dyDescent="0.2"/>
    <row r="52" x14ac:dyDescent="0.2"/>
    <row r="53" x14ac:dyDescent="0.2"/>
    <row r="54" x14ac:dyDescent="0.2"/>
    <row r="55" x14ac:dyDescent="0.2"/>
    <row r="56" x14ac:dyDescent="0.2"/>
    <row r="57" x14ac:dyDescent="0.2"/>
    <row r="58" x14ac:dyDescent="0.2"/>
    <row r="59" x14ac:dyDescent="0.2"/>
    <row r="60" x14ac:dyDescent="0.2"/>
    <row r="61" x14ac:dyDescent="0.2"/>
    <row r="62" x14ac:dyDescent="0.2"/>
    <row r="63" x14ac:dyDescent="0.2"/>
    <row r="64" x14ac:dyDescent="0.2"/>
    <row r="65" x14ac:dyDescent="0.2"/>
    <row r="66" x14ac:dyDescent="0.2"/>
    <row r="67" x14ac:dyDescent="0.2"/>
    <row r="68" x14ac:dyDescent="0.2"/>
    <row r="69" x14ac:dyDescent="0.2"/>
    <row r="70" x14ac:dyDescent="0.2"/>
  </sheetData>
  <sheetProtection algorithmName="SHA-512" hashValue="61RWhgZ0tYttW9uTdGnzRh9L3gZTVfYXs3mhUEIQx4lQTRhE8fkZKt+fH8Dn9V0hZzFSdzBMnEc7ilbslD8GWA==" saltValue="WUZmTvf9RABIcYF/2vNdow==" spinCount="100000" sheet="1" objects="1" scenarios="1"/>
  <mergeCells count="9">
    <mergeCell ref="A1:B1"/>
    <mergeCell ref="C1:F1"/>
    <mergeCell ref="H1:J1"/>
    <mergeCell ref="A29:B30"/>
    <mergeCell ref="C29:C30"/>
    <mergeCell ref="I29:J29"/>
    <mergeCell ref="I30:J30"/>
    <mergeCell ref="E29:F29"/>
    <mergeCell ref="E30:F30"/>
  </mergeCells>
  <phoneticPr fontId="1"/>
  <conditionalFormatting sqref="B16:J24">
    <cfRule type="containsErrors" dxfId="4" priority="3">
      <formula>ISERROR(B16)</formula>
    </cfRule>
  </conditionalFormatting>
  <conditionalFormatting sqref="B11:I11">
    <cfRule type="cellIs" dxfId="3" priority="1" operator="lessThan">
      <formula>-1</formula>
    </cfRule>
    <cfRule type="cellIs" dxfId="2" priority="2" operator="greaterThan">
      <formula>1</formula>
    </cfRule>
  </conditionalFormatting>
  <dataValidations count="2">
    <dataValidation type="list" allowBlank="1" showInputMessage="1" sqref="G30">
      <formula1>"4,8,"</formula1>
    </dataValidation>
    <dataValidation type="list" allowBlank="1" showInputMessage="1" sqref="C29:C30">
      <formula1>"1,10,30,50,100,200"</formula1>
    </dataValidation>
  </dataValidations>
  <printOptions horizontalCentered="1"/>
  <pageMargins left="0.19685039370078741" right="0.19685039370078741" top="0.19685039370078741" bottom="0.19685039370078741" header="0.31496062992125984" footer="0.31496062992125984"/>
  <pageSetup paperSize="9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showGridLines="0" showRowColHeaders="0" topLeftCell="A28" zoomScale="85" zoomScaleNormal="85" workbookViewId="0">
      <selection sqref="A1:B1"/>
    </sheetView>
  </sheetViews>
  <sheetFormatPr defaultColWidth="0" defaultRowHeight="19.2" zeroHeight="1" x14ac:dyDescent="0.2"/>
  <cols>
    <col min="1" max="1" width="107.33203125" style="1" customWidth="1"/>
    <col min="2" max="2" width="13.33203125" style="35" customWidth="1"/>
    <col min="3" max="3" width="0.109375" style="1" customWidth="1"/>
    <col min="4" max="6" width="0" style="1" hidden="1" customWidth="1"/>
    <col min="7" max="16384" width="9" style="1" hidden="1"/>
  </cols>
  <sheetData>
    <row r="1" spans="1:2" ht="22.5" customHeight="1" x14ac:dyDescent="0.2">
      <c r="A1" s="75" t="s">
        <v>30</v>
      </c>
      <c r="B1" s="75"/>
    </row>
    <row r="2" spans="1:2" s="2" customFormat="1" ht="25.8" customHeight="1" x14ac:dyDescent="0.2">
      <c r="A2" s="74" t="s">
        <v>42</v>
      </c>
      <c r="B2" s="74"/>
    </row>
    <row r="3" spans="1:2" ht="25.8" customHeight="1" x14ac:dyDescent="0.2">
      <c r="A3" s="36" t="s">
        <v>1</v>
      </c>
      <c r="B3" s="37">
        <v>30</v>
      </c>
    </row>
    <row r="4" spans="1:2" ht="25.8" customHeight="1" x14ac:dyDescent="0.2">
      <c r="A4" s="38" t="s">
        <v>29</v>
      </c>
      <c r="B4" s="37" t="s">
        <v>27</v>
      </c>
    </row>
    <row r="5" spans="1:2" ht="25.8" customHeight="1" x14ac:dyDescent="0.2">
      <c r="A5" s="36" t="s">
        <v>2</v>
      </c>
      <c r="B5" s="37" t="s">
        <v>23</v>
      </c>
    </row>
    <row r="6" spans="1:2" ht="25.8" customHeight="1" x14ac:dyDescent="0.2">
      <c r="A6" s="36" t="s">
        <v>3</v>
      </c>
      <c r="B6" s="37" t="s">
        <v>27</v>
      </c>
    </row>
    <row r="7" spans="1:2" ht="25.8" customHeight="1" x14ac:dyDescent="0.2">
      <c r="A7" s="36" t="s">
        <v>4</v>
      </c>
      <c r="B7" s="37" t="s">
        <v>27</v>
      </c>
    </row>
    <row r="8" spans="1:2" ht="25.8" customHeight="1" x14ac:dyDescent="0.2">
      <c r="A8" s="39"/>
      <c r="B8" s="40"/>
    </row>
    <row r="9" spans="1:2" ht="25.8" hidden="1" customHeight="1" x14ac:dyDescent="0.2">
      <c r="A9" s="41"/>
      <c r="B9" s="42"/>
    </row>
    <row r="10" spans="1:2" s="2" customFormat="1" ht="25.8" customHeight="1" x14ac:dyDescent="0.25">
      <c r="A10" s="43" t="s">
        <v>5</v>
      </c>
      <c r="B10" s="44"/>
    </row>
    <row r="11" spans="1:2" s="2" customFormat="1" ht="25.8" customHeight="1" x14ac:dyDescent="0.2">
      <c r="A11" s="38" t="s">
        <v>6</v>
      </c>
      <c r="B11" s="37" t="s">
        <v>23</v>
      </c>
    </row>
    <row r="12" spans="1:2" ht="25.8" customHeight="1" x14ac:dyDescent="0.2">
      <c r="A12" s="36" t="s">
        <v>7</v>
      </c>
      <c r="B12" s="37" t="s">
        <v>26</v>
      </c>
    </row>
    <row r="13" spans="1:2" ht="25.8" customHeight="1" x14ac:dyDescent="0.2">
      <c r="A13" s="36" t="s">
        <v>8</v>
      </c>
      <c r="B13" s="37" t="s">
        <v>23</v>
      </c>
    </row>
    <row r="14" spans="1:2" ht="25.8" customHeight="1" x14ac:dyDescent="0.2">
      <c r="A14" s="36" t="s">
        <v>9</v>
      </c>
      <c r="B14" s="37" t="s">
        <v>23</v>
      </c>
    </row>
    <row r="15" spans="1:2" ht="25.8" customHeight="1" x14ac:dyDescent="0.2">
      <c r="A15" s="36" t="s">
        <v>10</v>
      </c>
      <c r="B15" s="37" t="s">
        <v>23</v>
      </c>
    </row>
    <row r="16" spans="1:2" ht="25.8" customHeight="1" x14ac:dyDescent="0.2">
      <c r="A16" s="45"/>
      <c r="B16" s="40"/>
    </row>
    <row r="17" spans="1:2" ht="25.8" hidden="1" customHeight="1" x14ac:dyDescent="0.2">
      <c r="A17" s="46"/>
      <c r="B17" s="47"/>
    </row>
    <row r="18" spans="1:2" s="2" customFormat="1" ht="25.8" customHeight="1" x14ac:dyDescent="0.25">
      <c r="A18" s="43" t="s">
        <v>11</v>
      </c>
      <c r="B18" s="48"/>
    </row>
    <row r="19" spans="1:2" ht="25.8" customHeight="1" x14ac:dyDescent="0.2">
      <c r="A19" s="36" t="s">
        <v>12</v>
      </c>
      <c r="B19" s="37" t="s">
        <v>23</v>
      </c>
    </row>
    <row r="20" spans="1:2" ht="25.8" customHeight="1" x14ac:dyDescent="0.2">
      <c r="A20" s="36" t="s">
        <v>13</v>
      </c>
      <c r="B20" s="37" t="s">
        <v>27</v>
      </c>
    </row>
    <row r="21" spans="1:2" ht="25.8" customHeight="1" x14ac:dyDescent="0.2">
      <c r="A21" s="36" t="s">
        <v>14</v>
      </c>
      <c r="B21" s="37" t="s">
        <v>27</v>
      </c>
    </row>
    <row r="22" spans="1:2" ht="25.8" customHeight="1" x14ac:dyDescent="0.2">
      <c r="A22" s="36" t="s">
        <v>15</v>
      </c>
      <c r="B22" s="37" t="s">
        <v>27</v>
      </c>
    </row>
    <row r="23" spans="1:2" ht="25.8" customHeight="1" x14ac:dyDescent="0.2">
      <c r="A23" s="36" t="s">
        <v>16</v>
      </c>
      <c r="B23" s="37" t="s">
        <v>27</v>
      </c>
    </row>
    <row r="24" spans="1:2" ht="25.8" customHeight="1" x14ac:dyDescent="0.2">
      <c r="A24" s="36" t="s">
        <v>17</v>
      </c>
      <c r="B24" s="37" t="s">
        <v>27</v>
      </c>
    </row>
    <row r="25" spans="1:2" ht="25.8" customHeight="1" x14ac:dyDescent="0.2">
      <c r="A25" s="36" t="s">
        <v>18</v>
      </c>
      <c r="B25" s="37" t="s">
        <v>25</v>
      </c>
    </row>
    <row r="26" spans="1:2" ht="25.8" customHeight="1" x14ac:dyDescent="0.2">
      <c r="A26" s="36" t="s">
        <v>40</v>
      </c>
      <c r="B26" s="37" t="s">
        <v>25</v>
      </c>
    </row>
    <row r="27" spans="1:2" ht="25.8" customHeight="1" x14ac:dyDescent="0.2">
      <c r="A27" s="36" t="s">
        <v>19</v>
      </c>
      <c r="B27" s="37" t="s">
        <v>27</v>
      </c>
    </row>
    <row r="28" spans="1:2" ht="25.8" customHeight="1" x14ac:dyDescent="0.2">
      <c r="A28" s="36" t="s">
        <v>20</v>
      </c>
      <c r="B28" s="37" t="s">
        <v>25</v>
      </c>
    </row>
    <row r="29" spans="1:2" ht="25.8" customHeight="1" x14ac:dyDescent="0.2">
      <c r="A29" s="36" t="s">
        <v>41</v>
      </c>
      <c r="B29" s="37" t="s">
        <v>27</v>
      </c>
    </row>
    <row r="30" spans="1:2" ht="25.8" customHeight="1" x14ac:dyDescent="0.2">
      <c r="A30" s="36" t="s">
        <v>21</v>
      </c>
      <c r="B30" s="37" t="s">
        <v>27</v>
      </c>
    </row>
    <row r="31" spans="1:2" ht="25.8" customHeight="1" x14ac:dyDescent="0.2">
      <c r="A31" s="36" t="s">
        <v>22</v>
      </c>
      <c r="B31" s="37" t="s">
        <v>25</v>
      </c>
    </row>
    <row r="32" spans="1:2" ht="25.8" customHeight="1" x14ac:dyDescent="0.2">
      <c r="A32" s="36" t="s">
        <v>28</v>
      </c>
      <c r="B32" s="37" t="s">
        <v>27</v>
      </c>
    </row>
    <row r="33" spans="1:2" ht="25.8" hidden="1" customHeight="1" x14ac:dyDescent="0.2">
      <c r="A33" s="49"/>
      <c r="B33" s="50" t="s">
        <v>25</v>
      </c>
    </row>
    <row r="34" spans="1:2" ht="25.8" customHeight="1" x14ac:dyDescent="0.2">
      <c r="A34" s="51"/>
      <c r="B34" s="52"/>
    </row>
    <row r="35" spans="1:2" ht="25.8" hidden="1" customHeight="1" x14ac:dyDescent="0.2">
      <c r="A35" s="57"/>
      <c r="B35" s="58"/>
    </row>
    <row r="36" spans="1:2" ht="25.8" customHeight="1" x14ac:dyDescent="0.25">
      <c r="A36" s="53" t="s">
        <v>24</v>
      </c>
      <c r="B36" s="54"/>
    </row>
    <row r="37" spans="1:2" ht="25.8" customHeight="1" x14ac:dyDescent="0.2">
      <c r="A37" s="55" t="s">
        <v>43</v>
      </c>
      <c r="B37" s="37" t="s">
        <v>27</v>
      </c>
    </row>
    <row r="38" spans="1:2" ht="25.8" customHeight="1" x14ac:dyDescent="0.2">
      <c r="A38" s="55" t="s">
        <v>44</v>
      </c>
      <c r="B38" s="37" t="s">
        <v>27</v>
      </c>
    </row>
    <row r="39" spans="1:2" ht="25.8" customHeight="1" x14ac:dyDescent="0.2">
      <c r="A39" s="55" t="s">
        <v>45</v>
      </c>
      <c r="B39" s="37" t="s">
        <v>27</v>
      </c>
    </row>
    <row r="40" spans="1:2" ht="25.8" customHeight="1" x14ac:dyDescent="0.2">
      <c r="A40" s="55" t="s">
        <v>46</v>
      </c>
      <c r="B40" s="37" t="s">
        <v>27</v>
      </c>
    </row>
    <row r="41" spans="1:2" ht="25.8" customHeight="1" x14ac:dyDescent="0.2">
      <c r="A41" s="55" t="s">
        <v>47</v>
      </c>
      <c r="B41" s="37" t="s">
        <v>27</v>
      </c>
    </row>
    <row r="42" spans="1:2" ht="25.8" customHeight="1" x14ac:dyDescent="0.2">
      <c r="A42" s="56" t="s">
        <v>48</v>
      </c>
      <c r="B42" s="37" t="s">
        <v>27</v>
      </c>
    </row>
    <row r="43" spans="1:2" ht="0.15" customHeight="1" x14ac:dyDescent="0.2"/>
    <row r="44" spans="1:2" ht="21" hidden="1" customHeight="1" x14ac:dyDescent="0.2"/>
    <row r="45" spans="1:2" ht="21" hidden="1" customHeight="1" x14ac:dyDescent="0.2"/>
    <row r="46" spans="1:2" ht="21" hidden="1" customHeight="1" x14ac:dyDescent="0.2"/>
    <row r="47" spans="1:2" ht="21" hidden="1" customHeight="1" x14ac:dyDescent="0.2"/>
    <row r="48" spans="1:2" ht="21" hidden="1" customHeight="1" x14ac:dyDescent="0.2"/>
    <row r="49" ht="21" hidden="1" customHeight="1" x14ac:dyDescent="0.2"/>
    <row r="50" ht="21" hidden="1" customHeight="1" x14ac:dyDescent="0.2"/>
    <row r="51" ht="21" hidden="1" customHeight="1" x14ac:dyDescent="0.2"/>
    <row r="52" ht="0.15" customHeight="1" x14ac:dyDescent="0.2"/>
  </sheetData>
  <sheetProtection algorithmName="SHA-512" hashValue="GYUokTF6SYorJ+AvsizLy7t7j/xTceyeXD+oNQ8k3MCrebXdTzqF9TjcwxJ9IfaXvmYSjC9NTQh03PQYpiCHxw==" saltValue="TVhxc+KzgZEp2FQIWNaQLg==" spinCount="100000" sheet="1" objects="1" scenarios="1"/>
  <mergeCells count="2">
    <mergeCell ref="A2:B2"/>
    <mergeCell ref="A1:B1"/>
  </mergeCells>
  <phoneticPr fontId="1"/>
  <conditionalFormatting sqref="B11:B33 A3:A33 B3:B9 A34:B42">
    <cfRule type="expression" dxfId="1" priority="1">
      <formula>AND(MOD(ROW(),2)=1)</formula>
    </cfRule>
  </conditionalFormatting>
  <conditionalFormatting sqref="B3:B1048576">
    <cfRule type="containsText" dxfId="0" priority="2" operator="containsText" text="あり">
      <formula>NOT(ISERROR(SEARCH("あり",B3)))</formula>
    </cfRule>
  </conditionalFormatting>
  <dataValidations count="2">
    <dataValidation type="list" allowBlank="1" showInputMessage="1" sqref="B4:B7 B11:B15 B19:B33 B37:B42">
      <formula1>"あり,なし"</formula1>
    </dataValidation>
    <dataValidation type="list" allowBlank="1" showInputMessage="1" sqref="B3">
      <formula1>"0,30,50,100,200"</formula1>
    </dataValidation>
  </dataValidations>
  <printOptions horizontalCentered="1"/>
  <pageMargins left="0.19685039370078741" right="0.19685039370078741" top="0.59055118110236227" bottom="0.19685039370078741" header="0.31496062992125984" footer="0.31496062992125984"/>
  <pageSetup paperSize="9" scale="8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総合</vt:lpstr>
      <vt:lpstr>ルール</vt:lpstr>
      <vt:lpstr>総合!Print_Area</vt:lpstr>
    </vt:vector>
  </TitlesOfParts>
  <Company>MouseComputer PC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radiologist</dc:creator>
  <cp:lastModifiedBy>radiologist</cp:lastModifiedBy>
  <cp:lastPrinted>2017-12-26T07:19:33Z</cp:lastPrinted>
  <dcterms:created xsi:type="dcterms:W3CDTF">2015-03-25T08:05:31Z</dcterms:created>
  <dcterms:modified xsi:type="dcterms:W3CDTF">2017-12-27T06:57:55Z</dcterms:modified>
</cp:coreProperties>
</file>