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iologist\Desktop\デスクとっぷ\麻雀原紙\最新麻雀ﾌｫﾙﾀﾞ\hp\"/>
    </mc:Choice>
  </mc:AlternateContent>
  <bookViews>
    <workbookView xWindow="-12" yWindow="-12" windowWidth="11532" windowHeight="7560"/>
  </bookViews>
  <sheets>
    <sheet name="点数" sheetId="1" r:id="rId1"/>
    <sheet name="累積ｸﾞﾗﾌ" sheetId="14" r:id="rId2"/>
    <sheet name="ルール" sheetId="13" r:id="rId3"/>
  </sheets>
  <calcPr calcId="162913"/>
</workbook>
</file>

<file path=xl/calcChain.xml><?xml version="1.0" encoding="utf-8"?>
<calcChain xmlns="http://schemas.openxmlformats.org/spreadsheetml/2006/main">
  <c r="A29" i="14" l="1"/>
  <c r="E28" i="14"/>
  <c r="B28" i="14"/>
  <c r="C28" i="14"/>
  <c r="D28" i="14"/>
  <c r="A28" i="14"/>
  <c r="C1" i="14" l="1"/>
  <c r="D1" i="14"/>
  <c r="E1" i="14"/>
  <c r="B1" i="14"/>
  <c r="B7" i="1" l="1"/>
  <c r="B29" i="14" s="1"/>
  <c r="C3" i="14"/>
  <c r="C4" i="14" s="1"/>
  <c r="C5" i="14" s="1"/>
  <c r="C6" i="14" s="1"/>
  <c r="C7" i="14" s="1"/>
  <c r="C8" i="14" s="1"/>
  <c r="C9" i="14" s="1"/>
  <c r="D3" i="14"/>
  <c r="D4" i="14" s="1"/>
  <c r="D5" i="14" s="1"/>
  <c r="D6" i="14" s="1"/>
  <c r="D7" i="14" s="1"/>
  <c r="D8" i="14" s="1"/>
  <c r="D9" i="14" s="1"/>
  <c r="E3" i="14"/>
  <c r="E4" i="14" s="1"/>
  <c r="E5" i="14" s="1"/>
  <c r="E6" i="14" s="1"/>
  <c r="E7" i="14" s="1"/>
  <c r="E8" i="14" s="1"/>
  <c r="E9" i="14" s="1"/>
  <c r="B3" i="14"/>
  <c r="B4" i="14" s="1"/>
  <c r="B5" i="14" s="1"/>
  <c r="B6" i="14" s="1"/>
  <c r="B7" i="14" s="1"/>
  <c r="B8" i="14" s="1"/>
  <c r="B9" i="14" s="1"/>
  <c r="C2" i="14"/>
  <c r="D2" i="14"/>
  <c r="E2" i="14"/>
  <c r="B2" i="14"/>
  <c r="D7" i="1" l="1"/>
  <c r="D29" i="14" s="1"/>
  <c r="F3" i="1" l="1"/>
  <c r="A2" i="1" s="1"/>
  <c r="F4" i="1" s="1"/>
  <c r="E7" i="1" l="1"/>
  <c r="E29" i="14" s="1"/>
  <c r="C7" i="1" l="1"/>
  <c r="C29" i="14" s="1"/>
  <c r="F11" i="1"/>
  <c r="F12" i="1"/>
  <c r="F13" i="1"/>
  <c r="F7" i="1" l="1"/>
  <c r="F10" i="1"/>
  <c r="F14" i="1"/>
  <c r="F15" i="1"/>
  <c r="F16" i="1"/>
  <c r="F9" i="1"/>
</calcChain>
</file>

<file path=xl/sharedStrings.xml><?xml version="1.0" encoding="utf-8"?>
<sst xmlns="http://schemas.openxmlformats.org/spreadsheetml/2006/main" count="85" uniqueCount="55">
  <si>
    <t>メンツ</t>
    <phoneticPr fontId="1"/>
  </si>
  <si>
    <t>計</t>
    <rPh sb="0" eb="1">
      <t>ケイ</t>
    </rPh>
    <phoneticPr fontId="1"/>
  </si>
  <si>
    <t>基本ルール</t>
    <rPh sb="0" eb="2">
      <t>キホン</t>
    </rPh>
    <phoneticPr fontId="1"/>
  </si>
  <si>
    <t>1,000点</t>
    <rPh sb="5" eb="6">
      <t>テン</t>
    </rPh>
    <phoneticPr fontId="1"/>
  </si>
  <si>
    <t>ウマ（順位）　1位+10点、2位+5点、3位-10点、4位-5点</t>
    <rPh sb="3" eb="5">
      <t>ジュンイ</t>
    </rPh>
    <rPh sb="8" eb="9">
      <t>イ</t>
    </rPh>
    <rPh sb="12" eb="13">
      <t>テン</t>
    </rPh>
    <rPh sb="15" eb="16">
      <t>イ</t>
    </rPh>
    <rPh sb="18" eb="19">
      <t>テン</t>
    </rPh>
    <rPh sb="21" eb="22">
      <t>イ</t>
    </rPh>
    <rPh sb="25" eb="26">
      <t>テン</t>
    </rPh>
    <rPh sb="28" eb="29">
      <t>イ</t>
    </rPh>
    <rPh sb="31" eb="32">
      <t>テン</t>
    </rPh>
    <phoneticPr fontId="1"/>
  </si>
  <si>
    <t>食いタン</t>
    <rPh sb="0" eb="1">
      <t>ク</t>
    </rPh>
    <phoneticPr fontId="1"/>
  </si>
  <si>
    <t>後付け</t>
    <rPh sb="0" eb="2">
      <t>アトヅケ</t>
    </rPh>
    <phoneticPr fontId="1"/>
  </si>
  <si>
    <t>コイン（計算しやすいのでお願いします。）</t>
    <rPh sb="4" eb="6">
      <t>ケイサン</t>
    </rPh>
    <rPh sb="13" eb="14">
      <t>ネガ</t>
    </rPh>
    <phoneticPr fontId="1"/>
  </si>
  <si>
    <t>コイン1枚</t>
    <rPh sb="4" eb="5">
      <t>マイ</t>
    </rPh>
    <phoneticPr fontId="1"/>
  </si>
  <si>
    <t>焼鳥は各３枚（1人だけがやきとりなら3枚×3人=9枚払い）</t>
    <rPh sb="0" eb="2">
      <t>ヤキトリ</t>
    </rPh>
    <rPh sb="3" eb="4">
      <t>カク</t>
    </rPh>
    <rPh sb="5" eb="6">
      <t>マイ</t>
    </rPh>
    <rPh sb="8" eb="9">
      <t>ヒト</t>
    </rPh>
    <rPh sb="19" eb="20">
      <t>マイ</t>
    </rPh>
    <rPh sb="22" eb="23">
      <t>ニン</t>
    </rPh>
    <rPh sb="25" eb="26">
      <t>マイ</t>
    </rPh>
    <rPh sb="26" eb="27">
      <t>ハラ</t>
    </rPh>
    <phoneticPr fontId="1"/>
  </si>
  <si>
    <t>一発　1枚</t>
    <rPh sb="0" eb="2">
      <t>イッパツ</t>
    </rPh>
    <rPh sb="4" eb="5">
      <t>マイ</t>
    </rPh>
    <phoneticPr fontId="1"/>
  </si>
  <si>
    <t>裏ドラ　１つにつき１枚</t>
    <rPh sb="0" eb="1">
      <t>ウラ</t>
    </rPh>
    <rPh sb="10" eb="11">
      <t>マイ</t>
    </rPh>
    <phoneticPr fontId="1"/>
  </si>
  <si>
    <t>役満　ツモｵｰﾙ5枚　ロン10枚</t>
    <rPh sb="0" eb="2">
      <t>ヤクマン</t>
    </rPh>
    <rPh sb="9" eb="10">
      <t>マイ</t>
    </rPh>
    <rPh sb="15" eb="16">
      <t>マイ</t>
    </rPh>
    <phoneticPr fontId="1"/>
  </si>
  <si>
    <t>その他ルール</t>
    <rPh sb="2" eb="3">
      <t>タ</t>
    </rPh>
    <phoneticPr fontId="1"/>
  </si>
  <si>
    <t>箱-5又は-10点　（飛ばした人が+5又は+10）</t>
    <rPh sb="0" eb="1">
      <t>ハコ</t>
    </rPh>
    <rPh sb="3" eb="4">
      <t>マタ</t>
    </rPh>
    <rPh sb="8" eb="9">
      <t>テン</t>
    </rPh>
    <rPh sb="11" eb="12">
      <t>ト</t>
    </rPh>
    <rPh sb="15" eb="16">
      <t>ヒト</t>
    </rPh>
    <rPh sb="19" eb="20">
      <t>マタ</t>
    </rPh>
    <phoneticPr fontId="1"/>
  </si>
  <si>
    <t>箱下終了</t>
    <rPh sb="0" eb="1">
      <t>ハコ</t>
    </rPh>
    <rPh sb="1" eb="2">
      <t>シタ</t>
    </rPh>
    <rPh sb="2" eb="4">
      <t>シュウリョウ</t>
    </rPh>
    <phoneticPr fontId="1"/>
  </si>
  <si>
    <t>ラス親の上がり止め有り</t>
    <rPh sb="2" eb="3">
      <t>オヤ</t>
    </rPh>
    <rPh sb="4" eb="5">
      <t>ア</t>
    </rPh>
    <rPh sb="7" eb="8">
      <t>ド</t>
    </rPh>
    <rPh sb="9" eb="10">
      <t>ア</t>
    </rPh>
    <phoneticPr fontId="1"/>
  </si>
  <si>
    <t>九種九牌、四風連打は親流れ</t>
    <rPh sb="0" eb="1">
      <t>キュウ</t>
    </rPh>
    <rPh sb="1" eb="2">
      <t>シュ</t>
    </rPh>
    <rPh sb="2" eb="3">
      <t>ク</t>
    </rPh>
    <rPh sb="3" eb="4">
      <t>パイ</t>
    </rPh>
    <rPh sb="5" eb="6">
      <t>シ</t>
    </rPh>
    <rPh sb="6" eb="7">
      <t>カゼ</t>
    </rPh>
    <rPh sb="7" eb="9">
      <t>レンダ</t>
    </rPh>
    <rPh sb="10" eb="11">
      <t>オヤ</t>
    </rPh>
    <rPh sb="11" eb="12">
      <t>ナガ</t>
    </rPh>
    <phoneticPr fontId="1"/>
  </si>
  <si>
    <t>四家リーチは流局（親は流れない）</t>
    <rPh sb="0" eb="1">
      <t>シ</t>
    </rPh>
    <rPh sb="1" eb="2">
      <t>イエ</t>
    </rPh>
    <rPh sb="6" eb="7">
      <t>ナガ</t>
    </rPh>
    <rPh sb="7" eb="8">
      <t>キョク</t>
    </rPh>
    <rPh sb="9" eb="10">
      <t>オヤ</t>
    </rPh>
    <rPh sb="11" eb="12">
      <t>ナガ</t>
    </rPh>
    <phoneticPr fontId="1"/>
  </si>
  <si>
    <t>トリプルロン有り</t>
    <rPh sb="6" eb="7">
      <t>ア</t>
    </rPh>
    <phoneticPr fontId="1"/>
  </si>
  <si>
    <t>大三元、大四喜の確定責任払い　パオ（ツモ確定者。ロンは半々）</t>
    <rPh sb="0" eb="3">
      <t>ダイサンゲン</t>
    </rPh>
    <rPh sb="4" eb="5">
      <t>ダイ</t>
    </rPh>
    <rPh sb="5" eb="6">
      <t>シ</t>
    </rPh>
    <rPh sb="6" eb="7">
      <t>ヨロコ</t>
    </rPh>
    <rPh sb="8" eb="10">
      <t>カクテイ</t>
    </rPh>
    <rPh sb="10" eb="12">
      <t>セキニン</t>
    </rPh>
    <rPh sb="12" eb="13">
      <t>バラ</t>
    </rPh>
    <rPh sb="20" eb="22">
      <t>カクテイ</t>
    </rPh>
    <rPh sb="22" eb="23">
      <t>シャ</t>
    </rPh>
    <rPh sb="27" eb="29">
      <t>ハンハン</t>
    </rPh>
    <phoneticPr fontId="1"/>
  </si>
  <si>
    <t>３０符４飜の満貫切り上げ</t>
    <rPh sb="2" eb="3">
      <t>フ</t>
    </rPh>
    <rPh sb="4" eb="5">
      <t>ハン</t>
    </rPh>
    <rPh sb="6" eb="8">
      <t>マンガン</t>
    </rPh>
    <rPh sb="8" eb="9">
      <t>キ</t>
    </rPh>
    <rPh sb="10" eb="11">
      <t>ア</t>
    </rPh>
    <phoneticPr fontId="1"/>
  </si>
  <si>
    <t>八連荘１（パーレンチャン）8連荘した場合役満　※9連荘以降は通常通り</t>
    <rPh sb="0" eb="1">
      <t>ハチ</t>
    </rPh>
    <rPh sb="1" eb="3">
      <t>レンチャン</t>
    </rPh>
    <rPh sb="14" eb="16">
      <t>レンチャン</t>
    </rPh>
    <rPh sb="18" eb="20">
      <t>バアイ</t>
    </rPh>
    <phoneticPr fontId="1"/>
  </si>
  <si>
    <r>
      <t>八連荘２（パーレンチャン）</t>
    </r>
    <r>
      <rPr>
        <sz val="10"/>
        <rFont val="ＭＳ Ｐゴシック"/>
        <family val="3"/>
        <charset val="128"/>
        <scheme val="minor"/>
      </rPr>
      <t>流局も1連荘と数えて8連荘すれば役満　※9連荘以降は通常通り</t>
    </r>
    <rPh sb="0" eb="1">
      <t>ハチ</t>
    </rPh>
    <rPh sb="1" eb="3">
      <t>レンチャン</t>
    </rPh>
    <rPh sb="13" eb="14">
      <t>リュウ</t>
    </rPh>
    <rPh sb="14" eb="15">
      <t>キョク</t>
    </rPh>
    <rPh sb="17" eb="19">
      <t>レンチャン</t>
    </rPh>
    <rPh sb="20" eb="21">
      <t>カゾ</t>
    </rPh>
    <rPh sb="24" eb="26">
      <t>レンチャン</t>
    </rPh>
    <rPh sb="34" eb="36">
      <t>レンチャン</t>
    </rPh>
    <rPh sb="36" eb="38">
      <t>イコウ</t>
    </rPh>
    <rPh sb="39" eb="41">
      <t>ツウジョウ</t>
    </rPh>
    <rPh sb="41" eb="42">
      <t>ドオ</t>
    </rPh>
    <phoneticPr fontId="1"/>
  </si>
  <si>
    <t>破回八連荘（ポーホイパーレンチャン）　八連荘を阻止した人が役満</t>
    <rPh sb="0" eb="1">
      <t>ハ</t>
    </rPh>
    <rPh sb="1" eb="2">
      <t>カイ</t>
    </rPh>
    <rPh sb="2" eb="3">
      <t>ハチ</t>
    </rPh>
    <rPh sb="3" eb="5">
      <t>レンチャン</t>
    </rPh>
    <rPh sb="19" eb="20">
      <t>ハチ</t>
    </rPh>
    <rPh sb="20" eb="22">
      <t>レンチャン</t>
    </rPh>
    <rPh sb="23" eb="25">
      <t>ソシ</t>
    </rPh>
    <rPh sb="27" eb="28">
      <t>ヒト</t>
    </rPh>
    <rPh sb="29" eb="31">
      <t>ヤクマン</t>
    </rPh>
    <phoneticPr fontId="1"/>
  </si>
  <si>
    <t>十三不塔（シーサンプトウ）　※雀頭以外全部バラバラ</t>
    <rPh sb="15" eb="16">
      <t>スズメ</t>
    </rPh>
    <rPh sb="16" eb="17">
      <t>アタマ</t>
    </rPh>
    <rPh sb="17" eb="19">
      <t>イガイ</t>
    </rPh>
    <rPh sb="19" eb="21">
      <t>ゼンブ</t>
    </rPh>
    <phoneticPr fontId="1"/>
  </si>
  <si>
    <t>多牌</t>
    <rPh sb="0" eb="1">
      <t>タ</t>
    </rPh>
    <rPh sb="1" eb="2">
      <t>ハイ</t>
    </rPh>
    <phoneticPr fontId="1"/>
  </si>
  <si>
    <t>少牌</t>
    <rPh sb="0" eb="1">
      <t>スク</t>
    </rPh>
    <rPh sb="1" eb="2">
      <t>ハイ</t>
    </rPh>
    <phoneticPr fontId="1"/>
  </si>
  <si>
    <t>アガリ放棄</t>
    <rPh sb="3" eb="5">
      <t>ホウキ</t>
    </rPh>
    <phoneticPr fontId="1"/>
  </si>
  <si>
    <t>役無しチョンボ</t>
    <rPh sb="0" eb="1">
      <t>ヤク</t>
    </rPh>
    <rPh sb="1" eb="2">
      <t>ナシ</t>
    </rPh>
    <phoneticPr fontId="1"/>
  </si>
  <si>
    <t>なし</t>
    <phoneticPr fontId="1"/>
  </si>
  <si>
    <t>チョンボ</t>
    <phoneticPr fontId="1"/>
  </si>
  <si>
    <t>ノーテンリーチ</t>
    <phoneticPr fontId="1"/>
  </si>
  <si>
    <t>満貫払い</t>
    <phoneticPr fontId="1"/>
  </si>
  <si>
    <t>フリテンチョンボ</t>
    <phoneticPr fontId="1"/>
  </si>
  <si>
    <t>和了の間違い</t>
    <phoneticPr fontId="1"/>
  </si>
  <si>
    <t>千点＝</t>
    <rPh sb="0" eb="2">
      <t>センテン</t>
    </rPh>
    <phoneticPr fontId="1"/>
  </si>
  <si>
    <t>結果</t>
    <rPh sb="0" eb="2">
      <t>ケッカ</t>
    </rPh>
    <phoneticPr fontId="1"/>
  </si>
  <si>
    <t>場所代＝</t>
    <rPh sb="0" eb="3">
      <t>バショダイ</t>
    </rPh>
    <phoneticPr fontId="1"/>
  </si>
  <si>
    <t>一郎</t>
    <rPh sb="0" eb="2">
      <t>イチロウ</t>
    </rPh>
    <phoneticPr fontId="1"/>
  </si>
  <si>
    <t>二郎</t>
    <rPh sb="0" eb="2">
      <t>ジロウ</t>
    </rPh>
    <phoneticPr fontId="1"/>
  </si>
  <si>
    <t>三郎</t>
    <rPh sb="0" eb="2">
      <t>サブロウ</t>
    </rPh>
    <phoneticPr fontId="1"/>
  </si>
  <si>
    <t>四郎</t>
    <rPh sb="0" eb="2">
      <t>シロウ</t>
    </rPh>
    <phoneticPr fontId="1"/>
  </si>
  <si>
    <t>麻雀点数表（ウマ・オカ・焼き鳥・コイン・全てなし）</t>
    <rPh sb="0" eb="2">
      <t>マージャン</t>
    </rPh>
    <rPh sb="2" eb="4">
      <t>テンスウ</t>
    </rPh>
    <rPh sb="4" eb="5">
      <t>ヒョウ</t>
    </rPh>
    <rPh sb="12" eb="13">
      <t>ヤ</t>
    </rPh>
    <rPh sb="14" eb="15">
      <t>トリ</t>
    </rPh>
    <rPh sb="20" eb="21">
      <t>スベ</t>
    </rPh>
    <phoneticPr fontId="1"/>
  </si>
  <si>
    <t>一人当たりの場所代＝</t>
    <rPh sb="0" eb="2">
      <t>ヒトリ</t>
    </rPh>
    <rPh sb="2" eb="3">
      <t>ア</t>
    </rPh>
    <rPh sb="6" eb="9">
      <t>バショダイ</t>
    </rPh>
    <phoneticPr fontId="1"/>
  </si>
  <si>
    <t>余り＝</t>
    <rPh sb="0" eb="1">
      <t>アマ</t>
    </rPh>
    <phoneticPr fontId="1"/>
  </si>
  <si>
    <r>
      <t>大明槓の責任払い</t>
    </r>
    <r>
      <rPr>
        <sz val="10"/>
        <color theme="1"/>
        <rFont val="ＭＳ Ｐゴシック"/>
        <family val="3"/>
        <charset val="128"/>
        <scheme val="minor"/>
      </rPr>
      <t>　※暗刻で持ってた牌が捨牌されたもので槓した後、嶺上開花で上がること</t>
    </r>
    <rPh sb="0" eb="1">
      <t>ダイ</t>
    </rPh>
    <rPh sb="1" eb="2">
      <t>アカ</t>
    </rPh>
    <rPh sb="2" eb="3">
      <t>カン</t>
    </rPh>
    <rPh sb="4" eb="6">
      <t>セキニン</t>
    </rPh>
    <rPh sb="6" eb="7">
      <t>バラ</t>
    </rPh>
    <rPh sb="10" eb="12">
      <t>アンコー</t>
    </rPh>
    <rPh sb="13" eb="14">
      <t>モ</t>
    </rPh>
    <rPh sb="17" eb="18">
      <t>ハイ</t>
    </rPh>
    <rPh sb="19" eb="20">
      <t>シャ</t>
    </rPh>
    <rPh sb="20" eb="21">
      <t>ハイ</t>
    </rPh>
    <rPh sb="27" eb="28">
      <t>カン</t>
    </rPh>
    <rPh sb="30" eb="31">
      <t>アト</t>
    </rPh>
    <rPh sb="32" eb="36">
      <t>リンシャンカイホウ</t>
    </rPh>
    <rPh sb="37" eb="38">
      <t>ア</t>
    </rPh>
    <phoneticPr fontId="1"/>
  </si>
  <si>
    <t>なし</t>
  </si>
  <si>
    <t>なし</t>
    <phoneticPr fontId="1"/>
  </si>
  <si>
    <t>あり</t>
  </si>
  <si>
    <t>オープンリーチへの振込みは役満　※リーチしている者は含まず</t>
    <rPh sb="9" eb="11">
      <t>フリコミ</t>
    </rPh>
    <rPh sb="13" eb="14">
      <t>ヤク</t>
    </rPh>
    <rPh sb="14" eb="15">
      <t>マン</t>
    </rPh>
    <rPh sb="24" eb="25">
      <t>モノ</t>
    </rPh>
    <rPh sb="26" eb="27">
      <t>フク</t>
    </rPh>
    <phoneticPr fontId="1"/>
  </si>
  <si>
    <t>任意のセルをクリックすると▼が出るので選択して下さい↓</t>
    <phoneticPr fontId="1"/>
  </si>
  <si>
    <t>オカ　25,000点の30,000点返し　（この時浮いた20,000点は一位総取り）</t>
    <rPh sb="9" eb="10">
      <t>テン</t>
    </rPh>
    <rPh sb="17" eb="18">
      <t>テン</t>
    </rPh>
    <rPh sb="18" eb="19">
      <t>ガエ</t>
    </rPh>
    <rPh sb="24" eb="25">
      <t>トキ</t>
    </rPh>
    <rPh sb="25" eb="26">
      <t>ウ</t>
    </rPh>
    <rPh sb="34" eb="35">
      <t>テン</t>
    </rPh>
    <rPh sb="36" eb="38">
      <t>イチイ</t>
    </rPh>
    <rPh sb="38" eb="39">
      <t>ソウ</t>
    </rPh>
    <rPh sb="39" eb="40">
      <t>ド</t>
    </rPh>
    <phoneticPr fontId="1"/>
  </si>
  <si>
    <t>ルール一覧</t>
    <rPh sb="3" eb="5">
      <t>イチラン</t>
    </rPh>
    <phoneticPr fontId="1"/>
  </si>
  <si>
    <t>20170628版</t>
    <rPh sb="8" eb="9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</si>
</sst>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#,##0&quot;円余り&quot;"/>
    <numFmt numFmtId="178" formatCode="#,##0_ "/>
    <numFmt numFmtId="179" formatCode="#,##0_ &quot;円&quot;"/>
    <numFmt numFmtId="180" formatCode="#,##0&quot;円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4"/>
      <color rgb="FFFF0000"/>
      <name val="HG丸ｺﾞｼｯｸM-PRO"/>
      <family val="3"/>
      <charset val="128"/>
    </font>
    <font>
      <sz val="14"/>
      <color theme="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6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176" fontId="5" fillId="0" borderId="0" xfId="0" applyNumberFormat="1" applyFont="1" applyFill="1" applyBorder="1" applyAlignment="1" applyProtection="1"/>
    <xf numFmtId="176" fontId="2" fillId="0" borderId="3" xfId="0" applyNumberFormat="1" applyFont="1" applyFill="1" applyBorder="1" applyAlignment="1" applyProtection="1">
      <alignment vertical="center"/>
    </xf>
    <xf numFmtId="176" fontId="2" fillId="0" borderId="4" xfId="0" applyNumberFormat="1" applyFont="1" applyFill="1" applyBorder="1" applyAlignment="1" applyProtection="1">
      <alignment vertical="center"/>
    </xf>
    <xf numFmtId="176" fontId="2" fillId="0" borderId="5" xfId="0" applyNumberFormat="1" applyFont="1" applyFill="1" applyBorder="1" applyAlignment="1" applyProtection="1">
      <alignment horizontal="right" vertical="center"/>
    </xf>
    <xf numFmtId="176" fontId="2" fillId="2" borderId="3" xfId="0" applyNumberFormat="1" applyFont="1" applyFill="1" applyBorder="1" applyAlignment="1" applyProtection="1">
      <alignment vertical="center"/>
    </xf>
    <xf numFmtId="176" fontId="2" fillId="2" borderId="4" xfId="0" applyNumberFormat="1" applyFont="1" applyFill="1" applyBorder="1" applyAlignment="1" applyProtection="1">
      <alignment vertical="center"/>
    </xf>
    <xf numFmtId="176" fontId="2" fillId="0" borderId="6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176" fontId="5" fillId="0" borderId="2" xfId="0" applyNumberFormat="1" applyFont="1" applyFill="1" applyBorder="1" applyAlignment="1" applyProtection="1"/>
    <xf numFmtId="176" fontId="2" fillId="2" borderId="5" xfId="0" applyNumberFormat="1" applyFont="1" applyFill="1" applyBorder="1" applyAlignment="1" applyProtection="1">
      <alignment horizontal="left" vertical="center"/>
    </xf>
    <xf numFmtId="176" fontId="2" fillId="0" borderId="0" xfId="0" applyNumberFormat="1" applyFont="1" applyFill="1" applyBorder="1" applyAlignment="1" applyProtection="1">
      <alignment vertical="center"/>
    </xf>
    <xf numFmtId="176" fontId="2" fillId="2" borderId="6" xfId="0" applyNumberFormat="1" applyFont="1" applyFill="1" applyBorder="1" applyAlignment="1" applyProtection="1">
      <alignment vertical="center"/>
    </xf>
    <xf numFmtId="176" fontId="2" fillId="2" borderId="6" xfId="0" applyNumberFormat="1" applyFont="1" applyFill="1" applyBorder="1" applyAlignment="1" applyProtection="1">
      <alignment horizontal="left" vertical="center"/>
    </xf>
    <xf numFmtId="176" fontId="3" fillId="0" borderId="6" xfId="0" applyNumberFormat="1" applyFont="1" applyFill="1" applyBorder="1" applyAlignment="1" applyProtection="1">
      <alignment vertical="center"/>
    </xf>
    <xf numFmtId="176" fontId="3" fillId="0" borderId="6" xfId="0" applyNumberFormat="1" applyFont="1" applyFill="1" applyBorder="1" applyAlignment="1" applyProtection="1">
      <alignment horizontal="left" vertical="center"/>
    </xf>
    <xf numFmtId="176" fontId="8" fillId="0" borderId="2" xfId="0" applyNumberFormat="1" applyFont="1" applyFill="1" applyBorder="1" applyAlignment="1" applyProtection="1"/>
    <xf numFmtId="176" fontId="2" fillId="2" borderId="3" xfId="0" applyNumberFormat="1" applyFont="1" applyFill="1" applyBorder="1" applyAlignment="1" applyProtection="1">
      <alignment horizontal="left" vertical="center"/>
    </xf>
    <xf numFmtId="178" fontId="9" fillId="0" borderId="1" xfId="0" applyNumberFormat="1" applyFont="1" applyFill="1" applyBorder="1" applyAlignment="1" applyProtection="1">
      <alignment horizontal="right" vertical="center"/>
      <protection hidden="1"/>
    </xf>
    <xf numFmtId="176" fontId="9" fillId="0" borderId="1" xfId="0" applyNumberFormat="1" applyFont="1" applyFill="1" applyBorder="1" applyAlignment="1" applyProtection="1">
      <alignment horizontal="center" vertical="center"/>
    </xf>
    <xf numFmtId="176" fontId="9" fillId="0" borderId="0" xfId="0" applyNumberFormat="1" applyFont="1" applyFill="1" applyBorder="1" applyAlignment="1" applyProtection="1">
      <alignment horizontal="center" vertical="center"/>
    </xf>
    <xf numFmtId="176" fontId="9" fillId="0" borderId="0" xfId="0" applyNumberFormat="1" applyFont="1" applyFill="1" applyAlignment="1" applyProtection="1">
      <alignment horizontal="center" vertical="center"/>
    </xf>
    <xf numFmtId="176" fontId="9" fillId="0" borderId="4" xfId="0" applyNumberFormat="1" applyFont="1" applyFill="1" applyBorder="1" applyAlignment="1" applyProtection="1">
      <alignment horizontal="right" vertical="center"/>
    </xf>
    <xf numFmtId="176" fontId="12" fillId="0" borderId="11" xfId="0" applyNumberFormat="1" applyFont="1" applyFill="1" applyBorder="1" applyAlignment="1" applyProtection="1">
      <alignment horizontal="right" vertical="center"/>
    </xf>
    <xf numFmtId="176" fontId="9" fillId="0" borderId="12" xfId="0" applyNumberFormat="1" applyFont="1" applyFill="1" applyBorder="1" applyAlignment="1" applyProtection="1">
      <alignment horizontal="center" vertical="center"/>
    </xf>
    <xf numFmtId="176" fontId="9" fillId="0" borderId="4" xfId="0" applyNumberFormat="1" applyFont="1" applyFill="1" applyBorder="1" applyAlignment="1" applyProtection="1">
      <alignment horizontal="center" vertical="center"/>
    </xf>
    <xf numFmtId="176" fontId="10" fillId="0" borderId="4" xfId="0" applyNumberFormat="1" applyFont="1" applyFill="1" applyBorder="1" applyAlignment="1" applyProtection="1">
      <alignment horizontal="center" vertical="center"/>
    </xf>
    <xf numFmtId="176" fontId="9" fillId="0" borderId="8" xfId="0" applyNumberFormat="1" applyFont="1" applyFill="1" applyBorder="1" applyAlignment="1" applyProtection="1">
      <alignment horizontal="right" vertical="center"/>
    </xf>
    <xf numFmtId="178" fontId="9" fillId="0" borderId="0" xfId="0" applyNumberFormat="1" applyFont="1" applyFill="1" applyBorder="1" applyAlignment="1" applyProtection="1">
      <alignment horizontal="right" vertical="center"/>
    </xf>
    <xf numFmtId="179" fontId="10" fillId="3" borderId="1" xfId="0" applyNumberFormat="1" applyFont="1" applyFill="1" applyBorder="1" applyAlignment="1" applyProtection="1">
      <alignment horizontal="right" vertical="center"/>
      <protection locked="0"/>
    </xf>
    <xf numFmtId="179" fontId="9" fillId="0" borderId="1" xfId="0" applyNumberFormat="1" applyFont="1" applyFill="1" applyBorder="1" applyAlignment="1" applyProtection="1">
      <alignment horizontal="right" vertical="center"/>
      <protection hidden="1"/>
    </xf>
    <xf numFmtId="177" fontId="11" fillId="0" borderId="4" xfId="0" applyNumberFormat="1" applyFont="1" applyFill="1" applyBorder="1" applyAlignment="1" applyProtection="1">
      <alignment horizontal="center" vertical="center"/>
    </xf>
    <xf numFmtId="177" fontId="11" fillId="0" borderId="5" xfId="0" applyNumberFormat="1" applyFont="1" applyFill="1" applyBorder="1" applyAlignment="1" applyProtection="1">
      <alignment horizontal="center" vertical="center"/>
    </xf>
    <xf numFmtId="179" fontId="10" fillId="0" borderId="4" xfId="0" applyNumberFormat="1" applyFont="1" applyFill="1" applyBorder="1" applyAlignment="1" applyProtection="1">
      <alignment horizontal="center" vertical="center"/>
    </xf>
    <xf numFmtId="180" fontId="9" fillId="0" borderId="4" xfId="0" applyNumberFormat="1" applyFont="1" applyFill="1" applyBorder="1" applyAlignment="1" applyProtection="1">
      <alignment horizontal="center" vertical="center"/>
    </xf>
    <xf numFmtId="177" fontId="11" fillId="0" borderId="0" xfId="0" applyNumberFormat="1" applyFont="1" applyFill="1" applyBorder="1" applyAlignment="1" applyProtection="1">
      <alignment horizontal="center" vertical="center"/>
    </xf>
    <xf numFmtId="176" fontId="13" fillId="0" borderId="0" xfId="0" applyNumberFormat="1" applyFont="1" applyFill="1" applyAlignment="1" applyProtection="1">
      <alignment horizontal="right" vertical="top"/>
    </xf>
    <xf numFmtId="176" fontId="2" fillId="0" borderId="3" xfId="0" applyNumberFormat="1" applyFont="1" applyFill="1" applyBorder="1" applyAlignment="1" applyProtection="1">
      <alignment horizontal="left" vertical="center"/>
    </xf>
    <xf numFmtId="176" fontId="2" fillId="0" borderId="4" xfId="0" applyNumberFormat="1" applyFont="1" applyFill="1" applyBorder="1" applyAlignment="1" applyProtection="1">
      <alignment horizontal="left" vertical="center"/>
    </xf>
    <xf numFmtId="176" fontId="2" fillId="0" borderId="5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center" vertical="center"/>
      <protection locked="0"/>
    </xf>
    <xf numFmtId="176" fontId="14" fillId="0" borderId="7" xfId="0" applyNumberFormat="1" applyFont="1" applyFill="1" applyBorder="1" applyAlignment="1" applyProtection="1">
      <alignment horizontal="center" vertical="center"/>
    </xf>
    <xf numFmtId="176" fontId="2" fillId="0" borderId="2" xfId="0" applyNumberFormat="1" applyFont="1" applyFill="1" applyBorder="1" applyAlignment="1" applyProtection="1">
      <alignment horizontal="right"/>
    </xf>
    <xf numFmtId="176" fontId="17" fillId="2" borderId="1" xfId="0" applyNumberFormat="1" applyFont="1" applyFill="1" applyBorder="1" applyAlignment="1" applyProtection="1">
      <alignment horizontal="center" vertical="center"/>
      <protection locked="0"/>
    </xf>
    <xf numFmtId="176" fontId="17" fillId="0" borderId="6" xfId="0" applyNumberFormat="1" applyFont="1" applyFill="1" applyBorder="1" applyAlignment="1" applyProtection="1">
      <alignment vertical="center"/>
    </xf>
    <xf numFmtId="176" fontId="17" fillId="0" borderId="0" xfId="0" applyNumberFormat="1" applyFont="1" applyFill="1" applyBorder="1" applyAlignment="1" applyProtection="1">
      <alignment horizontal="left" vertical="center"/>
    </xf>
    <xf numFmtId="176" fontId="17" fillId="0" borderId="2" xfId="0" applyNumberFormat="1" applyFont="1" applyFill="1" applyBorder="1" applyAlignment="1" applyProtection="1">
      <alignment horizontal="right"/>
    </xf>
    <xf numFmtId="176" fontId="17" fillId="0" borderId="0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 applyAlignment="1" applyProtection="1"/>
    <xf numFmtId="176" fontId="17" fillId="2" borderId="1" xfId="0" applyNumberFormat="1" applyFont="1" applyFill="1" applyBorder="1" applyAlignment="1" applyProtection="1">
      <alignment horizontal="center" vertical="center"/>
    </xf>
    <xf numFmtId="176" fontId="18" fillId="0" borderId="6" xfId="0" applyNumberFormat="1" applyFont="1" applyFill="1" applyBorder="1" applyAlignment="1" applyProtection="1">
      <alignment horizontal="center" vertical="center"/>
    </xf>
    <xf numFmtId="176" fontId="19" fillId="0" borderId="2" xfId="0" applyNumberFormat="1" applyFont="1" applyFill="1" applyBorder="1" applyAlignment="1" applyProtection="1"/>
    <xf numFmtId="176" fontId="3" fillId="0" borderId="2" xfId="0" applyNumberFormat="1" applyFont="1" applyFill="1" applyBorder="1" applyAlignment="1" applyProtection="1"/>
    <xf numFmtId="0" fontId="0" fillId="0" borderId="0" xfId="0" applyProtection="1">
      <alignment vertical="center"/>
    </xf>
    <xf numFmtId="0" fontId="0" fillId="0" borderId="0" xfId="0" applyAlignment="1" applyProtection="1"/>
    <xf numFmtId="0" fontId="7" fillId="0" borderId="6" xfId="0" applyFont="1" applyFill="1" applyBorder="1" applyAlignment="1" applyProtection="1">
      <alignment horizontal="left" vertical="center"/>
    </xf>
    <xf numFmtId="0" fontId="18" fillId="0" borderId="6" xfId="0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179" fontId="9" fillId="0" borderId="1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quotePrefix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9" fontId="20" fillId="0" borderId="1" xfId="0" applyNumberFormat="1" applyFont="1" applyBorder="1" applyAlignment="1">
      <alignment horizontal="right" vertical="center"/>
    </xf>
    <xf numFmtId="176" fontId="9" fillId="0" borderId="0" xfId="0" applyNumberFormat="1" applyFont="1" applyFill="1" applyBorder="1" applyAlignment="1" applyProtection="1">
      <alignment horizontal="left" vertical="center"/>
    </xf>
    <xf numFmtId="179" fontId="10" fillId="3" borderId="9" xfId="0" applyNumberFormat="1" applyFont="1" applyFill="1" applyBorder="1" applyAlignment="1" applyProtection="1">
      <alignment horizontal="center" vertical="center"/>
      <protection locked="0"/>
    </xf>
    <xf numFmtId="179" fontId="10" fillId="3" borderId="10" xfId="0" applyNumberFormat="1" applyFont="1" applyFill="1" applyBorder="1" applyAlignment="1" applyProtection="1">
      <alignment horizontal="center" vertical="center"/>
      <protection locked="0"/>
    </xf>
    <xf numFmtId="176" fontId="10" fillId="0" borderId="9" xfId="0" applyNumberFormat="1" applyFont="1" applyFill="1" applyBorder="1" applyAlignment="1" applyProtection="1">
      <alignment horizontal="right" vertical="center"/>
    </xf>
    <xf numFmtId="176" fontId="10" fillId="0" borderId="10" xfId="0" applyNumberFormat="1" applyFont="1" applyFill="1" applyBorder="1" applyAlignment="1" applyProtection="1">
      <alignment horizontal="right" vertical="center"/>
    </xf>
    <xf numFmtId="176" fontId="10" fillId="0" borderId="3" xfId="0" applyNumberFormat="1" applyFont="1" applyFill="1" applyBorder="1" applyAlignment="1" applyProtection="1">
      <alignment horizontal="right" vertical="center"/>
    </xf>
    <xf numFmtId="176" fontId="10" fillId="0" borderId="5" xfId="0" applyNumberFormat="1" applyFont="1" applyFill="1" applyBorder="1" applyAlignment="1" applyProtection="1">
      <alignment horizontal="right" vertical="center"/>
    </xf>
    <xf numFmtId="176" fontId="9" fillId="0" borderId="11" xfId="0" applyNumberFormat="1" applyFont="1" applyFill="1" applyBorder="1" applyAlignment="1" applyProtection="1">
      <alignment horizontal="right" vertical="center"/>
    </xf>
    <xf numFmtId="176" fontId="9" fillId="0" borderId="9" xfId="0" applyNumberFormat="1" applyFont="1" applyFill="1" applyBorder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176" fontId="9" fillId="0" borderId="5" xfId="0" applyNumberFormat="1" applyFont="1" applyFill="1" applyBorder="1" applyAlignment="1" applyProtection="1">
      <alignment horizontal="right" vertical="center"/>
    </xf>
    <xf numFmtId="176" fontId="16" fillId="0" borderId="2" xfId="0" applyNumberFormat="1" applyFont="1" applyFill="1" applyBorder="1" applyAlignment="1" applyProtection="1">
      <alignment horizontal="right"/>
    </xf>
    <xf numFmtId="176" fontId="2" fillId="0" borderId="3" xfId="0" applyNumberFormat="1" applyFont="1" applyFill="1" applyBorder="1" applyAlignment="1" applyProtection="1">
      <alignment horizontal="left" vertical="center"/>
    </xf>
    <xf numFmtId="176" fontId="2" fillId="0" borderId="4" xfId="0" applyNumberFormat="1" applyFont="1" applyFill="1" applyBorder="1" applyAlignment="1" applyProtection="1">
      <alignment horizontal="left" vertical="center"/>
    </xf>
    <xf numFmtId="176" fontId="2" fillId="0" borderId="5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ont>
        <color rgb="FFFF000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CCFF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rgb="FFCCFFFF"/>
        </patternFill>
      </fill>
    </dxf>
    <dxf>
      <font>
        <b/>
        <i val="0"/>
        <color rgb="FFFF0000"/>
      </font>
      <fill>
        <patternFill>
          <bgColor rgb="FFFFCCFF"/>
        </patternFill>
      </fill>
    </dxf>
    <dxf>
      <font>
        <color auto="1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  <color rgb="FFCCFFFF"/>
      <color rgb="FFFFFF99"/>
      <color rgb="FF99FF99"/>
      <color rgb="FFCCCCFF"/>
      <color rgb="FF3399FF"/>
      <color rgb="FFFF99FF"/>
      <color rgb="FFCCFFCC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累積結果グラフ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累積ｸﾞﾗﾌ!$B$1</c:f>
              <c:strCache>
                <c:ptCount val="1"/>
                <c:pt idx="0">
                  <c:v>一郎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累積ｸﾞﾗﾌ!$B$2:$B$9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5-4D7B-B334-6B07031B5995}"/>
            </c:ext>
          </c:extLst>
        </c:ser>
        <c:ser>
          <c:idx val="1"/>
          <c:order val="1"/>
          <c:tx>
            <c:strRef>
              <c:f>累積ｸﾞﾗﾌ!$C$1</c:f>
              <c:strCache>
                <c:ptCount val="1"/>
                <c:pt idx="0">
                  <c:v>二郎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累積ｸﾞﾗﾌ!$C$2:$C$9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95-4D7B-B334-6B07031B5995}"/>
            </c:ext>
          </c:extLst>
        </c:ser>
        <c:ser>
          <c:idx val="2"/>
          <c:order val="2"/>
          <c:tx>
            <c:strRef>
              <c:f>累積ｸﾞﾗﾌ!$D$1</c:f>
              <c:strCache>
                <c:ptCount val="1"/>
                <c:pt idx="0">
                  <c:v>三郎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累積ｸﾞﾗﾌ!$D$2:$D$9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95-4D7B-B334-6B07031B5995}"/>
            </c:ext>
          </c:extLst>
        </c:ser>
        <c:ser>
          <c:idx val="3"/>
          <c:order val="3"/>
          <c:tx>
            <c:strRef>
              <c:f>累積ｸﾞﾗﾌ!$E$1</c:f>
              <c:strCache>
                <c:ptCount val="1"/>
                <c:pt idx="0">
                  <c:v>四郎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累積ｸﾞﾗﾌ!$A$2:$A$9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累積ｸﾞﾗﾌ!$E$2:$E$9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95-4D7B-B334-6B07031B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392840"/>
        <c:axId val="334395136"/>
      </c:lineChart>
      <c:catAx>
        <c:axId val="33439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5136"/>
        <c:crosses val="autoZero"/>
        <c:auto val="1"/>
        <c:lblAlgn val="ctr"/>
        <c:lblOffset val="100"/>
        <c:noMultiLvlLbl val="0"/>
      </c:catAx>
      <c:valAx>
        <c:axId val="33439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28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 w="190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26</xdr:row>
      <xdr:rowOff>53340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75126B-F95F-44D2-AA62-99368E0F89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showRowColHeaders="0" tabSelected="1" zoomScaleNormal="100" workbookViewId="0">
      <selection sqref="A1:E1"/>
    </sheetView>
  </sheetViews>
  <sheetFormatPr defaultColWidth="0" defaultRowHeight="16.2" zeroHeight="1" x14ac:dyDescent="0.2"/>
  <cols>
    <col min="1" max="1" width="7.44140625" style="21" customWidth="1"/>
    <col min="2" max="6" width="19.44140625" style="21" customWidth="1"/>
    <col min="7" max="11" width="0" style="21" hidden="1" customWidth="1"/>
    <col min="12" max="16384" width="6.77734375" style="21" hidden="1"/>
  </cols>
  <sheetData>
    <row r="1" spans="1:8" ht="28.8" customHeight="1" x14ac:dyDescent="0.2">
      <c r="A1" s="65" t="s">
        <v>43</v>
      </c>
      <c r="B1" s="65"/>
      <c r="C1" s="65"/>
      <c r="D1" s="65"/>
      <c r="E1" s="65"/>
      <c r="F1" s="36" t="s">
        <v>54</v>
      </c>
    </row>
    <row r="2" spans="1:8" ht="28.8" customHeight="1" x14ac:dyDescent="0.2">
      <c r="A2" s="23">
        <f>F3*4</f>
        <v>0</v>
      </c>
      <c r="B2" s="68" t="s">
        <v>36</v>
      </c>
      <c r="C2" s="66">
        <v>30</v>
      </c>
      <c r="D2" s="70" t="s">
        <v>38</v>
      </c>
      <c r="E2" s="71"/>
      <c r="F2" s="29">
        <v>0</v>
      </c>
    </row>
    <row r="3" spans="1:8" ht="28.8" customHeight="1" x14ac:dyDescent="0.2">
      <c r="A3" s="24"/>
      <c r="B3" s="69"/>
      <c r="C3" s="67"/>
      <c r="D3" s="74" t="s">
        <v>44</v>
      </c>
      <c r="E3" s="75"/>
      <c r="F3" s="30">
        <f>ROUNDUP(F2/4,-1)</f>
        <v>0</v>
      </c>
    </row>
    <row r="4" spans="1:8" ht="28.8" customHeight="1" x14ac:dyDescent="0.2">
      <c r="A4" s="24"/>
      <c r="B4" s="69"/>
      <c r="C4" s="67"/>
      <c r="D4" s="72" t="s">
        <v>45</v>
      </c>
      <c r="E4" s="73"/>
      <c r="F4" s="58">
        <f>A2-F2</f>
        <v>0</v>
      </c>
      <c r="G4" s="31"/>
      <c r="H4" s="32"/>
    </row>
    <row r="5" spans="1:8" ht="28.8" customHeight="1" x14ac:dyDescent="0.2">
      <c r="A5" s="25"/>
      <c r="B5" s="26"/>
      <c r="C5" s="33"/>
      <c r="D5" s="22"/>
      <c r="E5" s="22"/>
      <c r="F5" s="34"/>
      <c r="G5" s="35"/>
      <c r="H5" s="35"/>
    </row>
    <row r="6" spans="1:8" ht="28.8" customHeight="1" x14ac:dyDescent="0.2">
      <c r="A6" s="41" t="s">
        <v>0</v>
      </c>
      <c r="B6" s="40" t="s">
        <v>39</v>
      </c>
      <c r="C6" s="40" t="s">
        <v>40</v>
      </c>
      <c r="D6" s="40" t="s">
        <v>41</v>
      </c>
      <c r="E6" s="40" t="s">
        <v>42</v>
      </c>
      <c r="F6" s="27" t="s">
        <v>1</v>
      </c>
    </row>
    <row r="7" spans="1:8" ht="28.8" customHeight="1" x14ac:dyDescent="0.2">
      <c r="A7" s="19" t="s">
        <v>37</v>
      </c>
      <c r="B7" s="30">
        <f>SUM(B9:B16)*$C$2</f>
        <v>0</v>
      </c>
      <c r="C7" s="30">
        <f>SUM(C9:C16)*$C$2</f>
        <v>0</v>
      </c>
      <c r="D7" s="30">
        <f>SUM(D9:D16)*$C$2</f>
        <v>0</v>
      </c>
      <c r="E7" s="30">
        <f>SUM(E9:E16)*$C$2</f>
        <v>0</v>
      </c>
      <c r="F7" s="30">
        <f>IF(ISERROR(B7+C7+D7+E7)*(-1),"",(B7+C7+D7+E7)*(-1))</f>
        <v>0</v>
      </c>
    </row>
    <row r="8" spans="1:8" s="20" customFormat="1" ht="28.8" customHeight="1" x14ac:dyDescent="0.2">
      <c r="B8" s="28"/>
      <c r="C8" s="28"/>
      <c r="D8" s="28"/>
      <c r="E8" s="28"/>
      <c r="F8" s="28"/>
    </row>
    <row r="9" spans="1:8" ht="28.8" customHeight="1" x14ac:dyDescent="0.2">
      <c r="A9" s="19">
        <v>1</v>
      </c>
      <c r="B9" s="61"/>
      <c r="C9" s="61"/>
      <c r="D9" s="61"/>
      <c r="E9" s="61"/>
      <c r="F9" s="18">
        <f t="shared" ref="F9:F16" si="0">IF(ISERROR(B9+C9+D9+E9)*(-1),"",(B9+C9+D9+E9)*(-1))</f>
        <v>0</v>
      </c>
    </row>
    <row r="10" spans="1:8" ht="28.8" customHeight="1" x14ac:dyDescent="0.2">
      <c r="A10" s="19">
        <v>2</v>
      </c>
      <c r="B10" s="61"/>
      <c r="C10" s="61"/>
      <c r="D10" s="61"/>
      <c r="E10" s="61"/>
      <c r="F10" s="18">
        <f t="shared" si="0"/>
        <v>0</v>
      </c>
    </row>
    <row r="11" spans="1:8" ht="28.8" customHeight="1" x14ac:dyDescent="0.2">
      <c r="A11" s="19">
        <v>3</v>
      </c>
      <c r="B11" s="61"/>
      <c r="C11" s="61"/>
      <c r="D11" s="61"/>
      <c r="E11" s="61"/>
      <c r="F11" s="18">
        <f t="shared" si="0"/>
        <v>0</v>
      </c>
    </row>
    <row r="12" spans="1:8" ht="28.8" customHeight="1" x14ac:dyDescent="0.2">
      <c r="A12" s="19">
        <v>4</v>
      </c>
      <c r="B12" s="61"/>
      <c r="C12" s="61"/>
      <c r="D12" s="61"/>
      <c r="E12" s="61"/>
      <c r="F12" s="18">
        <f t="shared" si="0"/>
        <v>0</v>
      </c>
    </row>
    <row r="13" spans="1:8" ht="28.8" customHeight="1" x14ac:dyDescent="0.2">
      <c r="A13" s="19">
        <v>5</v>
      </c>
      <c r="B13" s="61"/>
      <c r="C13" s="61"/>
      <c r="D13" s="61"/>
      <c r="E13" s="61"/>
      <c r="F13" s="18">
        <f t="shared" si="0"/>
        <v>0</v>
      </c>
    </row>
    <row r="14" spans="1:8" ht="28.8" customHeight="1" x14ac:dyDescent="0.2">
      <c r="A14" s="19">
        <v>6</v>
      </c>
      <c r="B14" s="61"/>
      <c r="C14" s="61"/>
      <c r="D14" s="61"/>
      <c r="E14" s="61"/>
      <c r="F14" s="18">
        <f t="shared" si="0"/>
        <v>0</v>
      </c>
    </row>
    <row r="15" spans="1:8" ht="28.8" customHeight="1" x14ac:dyDescent="0.2">
      <c r="A15" s="19">
        <v>7</v>
      </c>
      <c r="B15" s="61"/>
      <c r="C15" s="61"/>
      <c r="D15" s="61"/>
      <c r="E15" s="61"/>
      <c r="F15" s="18">
        <f t="shared" si="0"/>
        <v>0</v>
      </c>
    </row>
    <row r="16" spans="1:8" ht="28.8" customHeight="1" x14ac:dyDescent="0.2">
      <c r="A16" s="19">
        <v>8</v>
      </c>
      <c r="B16" s="61"/>
      <c r="C16" s="61"/>
      <c r="D16" s="61"/>
      <c r="E16" s="61"/>
      <c r="F16" s="18">
        <f t="shared" si="0"/>
        <v>0</v>
      </c>
    </row>
    <row r="17" ht="33.75" hidden="1" customHeight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  <row r="26" hidden="1" x14ac:dyDescent="0.2"/>
    <row r="27" ht="6.75" hidden="1" customHeight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6" hidden="1" x14ac:dyDescent="0.2"/>
    <row r="37" ht="8.4" customHeight="1" x14ac:dyDescent="0.2"/>
  </sheetData>
  <sheetProtection algorithmName="SHA-512" hashValue="JK342H13bXKJejz0b50sSmnGF0qGaoxpjfEcOTi5s8QKEc2fClVeKRFBdEaak4I/4U8YTmj0XABdw2WvTHA8PA==" saltValue="jPQSdMxCQR3tiaBqFg8KeA==" spinCount="100000" sheet="1" objects="1" scenarios="1"/>
  <mergeCells count="6">
    <mergeCell ref="A1:E1"/>
    <mergeCell ref="C2:C4"/>
    <mergeCell ref="B2:B4"/>
    <mergeCell ref="D2:E2"/>
    <mergeCell ref="D4:E4"/>
    <mergeCell ref="D3:E3"/>
  </mergeCells>
  <phoneticPr fontId="1"/>
  <conditionalFormatting sqref="F7:F16">
    <cfRule type="cellIs" dxfId="7" priority="2" operator="notBetween">
      <formula>0</formula>
      <formula>0</formula>
    </cfRule>
  </conditionalFormatting>
  <conditionalFormatting sqref="B7:E8">
    <cfRule type="cellIs" dxfId="6" priority="6" operator="lessThan">
      <formula>-1</formula>
    </cfRule>
    <cfRule type="cellIs" dxfId="5" priority="7" operator="greaterThan">
      <formula>1</formula>
    </cfRule>
  </conditionalFormatting>
  <conditionalFormatting sqref="A9:E16">
    <cfRule type="expression" dxfId="4" priority="11">
      <formula>MOD(ROW(),2)=1</formula>
    </cfRule>
  </conditionalFormatting>
  <dataValidations count="1">
    <dataValidation type="list" allowBlank="1" showInputMessage="1" sqref="C2">
      <formula1>"0,30,50,100"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showRowColHeaders="0" zoomScaleNormal="100" workbookViewId="0">
      <selection activeCell="D24" sqref="D24"/>
    </sheetView>
  </sheetViews>
  <sheetFormatPr defaultColWidth="0" defaultRowHeight="13.2" zeroHeight="1" x14ac:dyDescent="0.2"/>
  <cols>
    <col min="1" max="5" width="24.33203125" customWidth="1"/>
    <col min="6" max="6" width="1.44140625" customWidth="1"/>
    <col min="7" max="8" width="8.88671875" hidden="1" customWidth="1"/>
    <col min="9" max="9" width="1.44140625" hidden="1" customWidth="1"/>
    <col min="10" max="16384" width="8.88671875" hidden="1"/>
  </cols>
  <sheetData>
    <row r="1" spans="1:5" x14ac:dyDescent="0.2">
      <c r="A1" s="60"/>
      <c r="B1" s="60" t="str">
        <f>点数!B6</f>
        <v>一郎</v>
      </c>
      <c r="C1" s="60" t="str">
        <f>点数!C6</f>
        <v>二郎</v>
      </c>
      <c r="D1" s="60" t="str">
        <f>点数!D6</f>
        <v>三郎</v>
      </c>
      <c r="E1" s="60" t="str">
        <f>点数!E6</f>
        <v>四郎</v>
      </c>
    </row>
    <row r="2" spans="1:5" x14ac:dyDescent="0.2">
      <c r="A2" s="59">
        <v>1</v>
      </c>
      <c r="B2" s="59" t="e">
        <f>IF(点数!B9="",NA(),点数!B9)</f>
        <v>#N/A</v>
      </c>
      <c r="C2" s="59" t="e">
        <f>IF(点数!C9="",NA(),点数!C9)</f>
        <v>#N/A</v>
      </c>
      <c r="D2" s="59" t="e">
        <f>IF(点数!D9="",NA(),点数!D9)</f>
        <v>#N/A</v>
      </c>
      <c r="E2" s="59" t="e">
        <f>IF(点数!E9="",NA(),点数!E9)</f>
        <v>#N/A</v>
      </c>
    </row>
    <row r="3" spans="1:5" x14ac:dyDescent="0.2">
      <c r="A3" s="59">
        <v>2</v>
      </c>
      <c r="B3" s="59" t="e">
        <f>IF(点数!B10="",NA(),点数!B9+点数!B10)</f>
        <v>#N/A</v>
      </c>
      <c r="C3" s="59" t="e">
        <f>IF(点数!C10="",NA(),点数!C9+点数!C10)</f>
        <v>#N/A</v>
      </c>
      <c r="D3" s="59" t="e">
        <f>IF(点数!D10="",NA(),点数!D9+点数!D10)</f>
        <v>#N/A</v>
      </c>
      <c r="E3" s="59" t="e">
        <f>IF(点数!E10="",NA(),点数!E9+点数!E10)</f>
        <v>#N/A</v>
      </c>
    </row>
    <row r="4" spans="1:5" x14ac:dyDescent="0.2">
      <c r="A4" s="59">
        <v>3</v>
      </c>
      <c r="B4" s="59" t="e">
        <f>IF(点数!B11="",NA(),B3+点数!B11)</f>
        <v>#N/A</v>
      </c>
      <c r="C4" s="59" t="e">
        <f>IF(点数!C11="",NA(),C3+点数!C11)</f>
        <v>#N/A</v>
      </c>
      <c r="D4" s="59" t="e">
        <f>IF(点数!D11="",NA(),D3+点数!D11)</f>
        <v>#N/A</v>
      </c>
      <c r="E4" s="59" t="e">
        <f>IF(点数!E11="",NA(),E3+点数!E11)</f>
        <v>#N/A</v>
      </c>
    </row>
    <row r="5" spans="1:5" x14ac:dyDescent="0.2">
      <c r="A5" s="59">
        <v>4</v>
      </c>
      <c r="B5" s="59" t="e">
        <f>IF(点数!B12="",NA(),B4+点数!B12)</f>
        <v>#N/A</v>
      </c>
      <c r="C5" s="59" t="e">
        <f>IF(点数!C12="",NA(),C4+点数!C12)</f>
        <v>#N/A</v>
      </c>
      <c r="D5" s="59" t="e">
        <f>IF(点数!D12="",NA(),D4+点数!D12)</f>
        <v>#N/A</v>
      </c>
      <c r="E5" s="59" t="e">
        <f>IF(点数!E12="",NA(),E4+点数!E12)</f>
        <v>#N/A</v>
      </c>
    </row>
    <row r="6" spans="1:5" x14ac:dyDescent="0.2">
      <c r="A6" s="59">
        <v>5</v>
      </c>
      <c r="B6" s="59" t="e">
        <f>IF(点数!B13="",NA(),B5+点数!B13)</f>
        <v>#N/A</v>
      </c>
      <c r="C6" s="59" t="e">
        <f>IF(点数!C13="",NA(),C5+点数!C13)</f>
        <v>#N/A</v>
      </c>
      <c r="D6" s="59" t="e">
        <f>IF(点数!D13="",NA(),D5+点数!D13)</f>
        <v>#N/A</v>
      </c>
      <c r="E6" s="59" t="e">
        <f>IF(点数!E13="",NA(),E5+点数!E13)</f>
        <v>#N/A</v>
      </c>
    </row>
    <row r="7" spans="1:5" x14ac:dyDescent="0.2">
      <c r="A7" s="59">
        <v>6</v>
      </c>
      <c r="B7" s="59" t="e">
        <f>IF(点数!B14="",NA(),B6+点数!B14)</f>
        <v>#N/A</v>
      </c>
      <c r="C7" s="59" t="e">
        <f>IF(点数!C14="",NA(),C6+点数!C14)</f>
        <v>#N/A</v>
      </c>
      <c r="D7" s="59" t="e">
        <f>IF(点数!D14="",NA(),D6+点数!D14)</f>
        <v>#N/A</v>
      </c>
      <c r="E7" s="59" t="e">
        <f>IF(点数!E14="",NA(),E6+点数!E14)</f>
        <v>#N/A</v>
      </c>
    </row>
    <row r="8" spans="1:5" x14ac:dyDescent="0.2">
      <c r="A8" s="59">
        <v>7</v>
      </c>
      <c r="B8" s="59" t="e">
        <f>IF(点数!B15="",NA(),B7+点数!B15)</f>
        <v>#N/A</v>
      </c>
      <c r="C8" s="59" t="e">
        <f>IF(点数!C15="",NA(),C7+点数!C15)</f>
        <v>#N/A</v>
      </c>
      <c r="D8" s="59" t="e">
        <f>IF(点数!D15="",NA(),D7+点数!D15)</f>
        <v>#N/A</v>
      </c>
      <c r="E8" s="59" t="e">
        <f>IF(点数!E15="",NA(),E7+点数!E15)</f>
        <v>#N/A</v>
      </c>
    </row>
    <row r="9" spans="1:5" x14ac:dyDescent="0.2">
      <c r="A9" s="59">
        <v>8</v>
      </c>
      <c r="B9" s="59" t="e">
        <f>IF(点数!B16="",NA(),B8+点数!B16)</f>
        <v>#N/A</v>
      </c>
      <c r="C9" s="59" t="e">
        <f>IF(点数!C16="",NA(),C8+点数!C16)</f>
        <v>#N/A</v>
      </c>
      <c r="D9" s="59" t="e">
        <f>IF(点数!D16="",NA(),D8+点数!D16)</f>
        <v>#N/A</v>
      </c>
      <c r="E9" s="59" t="e">
        <f>IF(点数!E16="",NA(),E8+点数!E16)</f>
        <v>#N/A</v>
      </c>
    </row>
    <row r="10" spans="1:5" x14ac:dyDescent="0.2"/>
    <row r="11" spans="1:5" x14ac:dyDescent="0.2"/>
    <row r="12" spans="1:5" x14ac:dyDescent="0.2"/>
    <row r="13" spans="1:5" x14ac:dyDescent="0.2"/>
    <row r="14" spans="1:5" x14ac:dyDescent="0.2"/>
    <row r="15" spans="1:5" x14ac:dyDescent="0.2"/>
    <row r="16" spans="1:5" x14ac:dyDescent="0.2"/>
    <row r="17" spans="1:5" x14ac:dyDescent="0.2"/>
    <row r="18" spans="1:5" x14ac:dyDescent="0.2"/>
    <row r="19" spans="1:5" x14ac:dyDescent="0.2"/>
    <row r="20" spans="1:5" x14ac:dyDescent="0.2"/>
    <row r="21" spans="1:5" ht="5.4" customHeight="1" x14ac:dyDescent="0.2"/>
    <row r="22" spans="1:5" x14ac:dyDescent="0.2"/>
    <row r="23" spans="1:5" x14ac:dyDescent="0.2"/>
    <row r="24" spans="1:5" x14ac:dyDescent="0.2"/>
    <row r="25" spans="1:5" x14ac:dyDescent="0.2"/>
    <row r="26" spans="1:5" x14ac:dyDescent="0.2"/>
    <row r="27" spans="1:5" x14ac:dyDescent="0.2"/>
    <row r="28" spans="1:5" ht="33.6" customHeight="1" x14ac:dyDescent="0.2">
      <c r="A28" s="63" t="str">
        <f>点数!A6</f>
        <v>メンツ</v>
      </c>
      <c r="B28" s="63" t="str">
        <f>点数!B6</f>
        <v>一郎</v>
      </c>
      <c r="C28" s="63" t="str">
        <f>点数!C6</f>
        <v>二郎</v>
      </c>
      <c r="D28" s="63" t="str">
        <f>点数!D6</f>
        <v>三郎</v>
      </c>
      <c r="E28" s="63" t="str">
        <f>点数!E6</f>
        <v>四郎</v>
      </c>
    </row>
    <row r="29" spans="1:5" ht="33.6" customHeight="1" x14ac:dyDescent="0.2">
      <c r="A29" s="63" t="str">
        <f>点数!A7</f>
        <v>結果</v>
      </c>
      <c r="B29" s="64">
        <f>点数!B7</f>
        <v>0</v>
      </c>
      <c r="C29" s="64">
        <f>点数!C7</f>
        <v>0</v>
      </c>
      <c r="D29" s="64">
        <f>点数!D7</f>
        <v>0</v>
      </c>
      <c r="E29" s="64">
        <f>点数!E7</f>
        <v>0</v>
      </c>
    </row>
    <row r="30" spans="1:5" ht="5.4" customHeight="1" x14ac:dyDescent="0.2">
      <c r="A30" s="62"/>
      <c r="B30" s="62"/>
      <c r="C30" s="62"/>
      <c r="D30" s="62"/>
      <c r="E30" s="62"/>
    </row>
    <row r="31" spans="1:5" hidden="1" x14ac:dyDescent="0.2"/>
    <row r="32" spans="1:5" hidden="1" x14ac:dyDescent="0.2"/>
    <row r="33" hidden="1" x14ac:dyDescent="0.2"/>
  </sheetData>
  <sheetProtection algorithmName="SHA-512" hashValue="vjs8nJWdwyhS77u9twanU7t86AxH7F1N51366/laLRrmwKrf/Yd1TDyQNF+qqFrAtTBwt8jlQwvwuX6JOGQYAg==" saltValue="jo/JcWWQvF5h2zC9BocIyg==" spinCount="100000" sheet="1" objects="1" scenarios="1"/>
  <phoneticPr fontId="1"/>
  <conditionalFormatting sqref="B29:E29">
    <cfRule type="cellIs" dxfId="3" priority="1" operator="lessThan">
      <formula>-1</formula>
    </cfRule>
    <cfRule type="cellIs" dxfId="2" priority="2" operator="greaterThan">
      <formula>1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showRowColHeaders="0" zoomScale="130" zoomScaleNormal="130" workbookViewId="0">
      <selection sqref="A1:D1"/>
    </sheetView>
  </sheetViews>
  <sheetFormatPr defaultColWidth="0" defaultRowHeight="21" zeroHeight="1" x14ac:dyDescent="0.2"/>
  <cols>
    <col min="1" max="1" width="20.109375" style="53" customWidth="1"/>
    <col min="2" max="2" width="27.44140625" style="53" customWidth="1"/>
    <col min="3" max="3" width="38.21875" style="53" customWidth="1"/>
    <col min="4" max="4" width="14.6640625" style="57" customWidth="1"/>
    <col min="5" max="5" width="0.109375" style="53" customWidth="1"/>
    <col min="6" max="6" width="0" style="53" hidden="1" customWidth="1"/>
    <col min="7" max="16384" width="9" style="53" hidden="1"/>
  </cols>
  <sheetData>
    <row r="1" spans="1:4" ht="22.5" customHeight="1" x14ac:dyDescent="0.2">
      <c r="A1" s="80" t="s">
        <v>53</v>
      </c>
      <c r="B1" s="80"/>
      <c r="C1" s="80"/>
      <c r="D1" s="80"/>
    </row>
    <row r="2" spans="1:4" s="54" customFormat="1" ht="22.5" customHeight="1" x14ac:dyDescent="0.2">
      <c r="A2" s="1" t="s">
        <v>2</v>
      </c>
      <c r="B2" s="76" t="s">
        <v>51</v>
      </c>
      <c r="C2" s="76"/>
      <c r="D2" s="76"/>
    </row>
    <row r="3" spans="1:4" ht="22.5" customHeight="1" x14ac:dyDescent="0.2">
      <c r="A3" s="2" t="s">
        <v>3</v>
      </c>
      <c r="B3" s="3"/>
      <c r="C3" s="4"/>
      <c r="D3" s="43">
        <v>30</v>
      </c>
    </row>
    <row r="4" spans="1:4" ht="22.5" customHeight="1" x14ac:dyDescent="0.2">
      <c r="A4" s="5" t="s">
        <v>52</v>
      </c>
      <c r="B4" s="6"/>
      <c r="C4" s="6"/>
      <c r="D4" s="43" t="s">
        <v>49</v>
      </c>
    </row>
    <row r="5" spans="1:4" ht="22.5" customHeight="1" x14ac:dyDescent="0.2">
      <c r="A5" s="2" t="s">
        <v>4</v>
      </c>
      <c r="B5" s="3"/>
      <c r="C5" s="3"/>
      <c r="D5" s="43" t="s">
        <v>30</v>
      </c>
    </row>
    <row r="6" spans="1:4" ht="22.5" customHeight="1" x14ac:dyDescent="0.2">
      <c r="A6" s="2" t="s">
        <v>5</v>
      </c>
      <c r="B6" s="3"/>
      <c r="C6" s="39"/>
      <c r="D6" s="43" t="s">
        <v>30</v>
      </c>
    </row>
    <row r="7" spans="1:4" ht="22.5" customHeight="1" x14ac:dyDescent="0.2">
      <c r="A7" s="2" t="s">
        <v>6</v>
      </c>
      <c r="B7" s="3"/>
      <c r="C7" s="39"/>
      <c r="D7" s="43" t="s">
        <v>47</v>
      </c>
    </row>
    <row r="8" spans="1:4" ht="22.5" customHeight="1" x14ac:dyDescent="0.2">
      <c r="A8" s="7"/>
      <c r="B8" s="7"/>
      <c r="C8" s="7"/>
      <c r="D8" s="44"/>
    </row>
    <row r="9" spans="1:4" ht="22.5" hidden="1" customHeight="1" x14ac:dyDescent="0.2">
      <c r="A9" s="8"/>
      <c r="B9" s="8"/>
      <c r="C9" s="8"/>
      <c r="D9" s="45"/>
    </row>
    <row r="10" spans="1:4" s="54" customFormat="1" ht="22.5" customHeight="1" x14ac:dyDescent="0.25">
      <c r="A10" s="9" t="s">
        <v>7</v>
      </c>
      <c r="B10" s="9"/>
      <c r="C10" s="42"/>
      <c r="D10" s="46"/>
    </row>
    <row r="11" spans="1:4" s="54" customFormat="1" ht="22.5" customHeight="1" x14ac:dyDescent="0.2">
      <c r="A11" s="5" t="s">
        <v>8</v>
      </c>
      <c r="B11" s="6"/>
      <c r="C11" s="10"/>
      <c r="D11" s="43" t="s">
        <v>30</v>
      </c>
    </row>
    <row r="12" spans="1:4" ht="22.5" customHeight="1" x14ac:dyDescent="0.2">
      <c r="A12" s="2" t="s">
        <v>9</v>
      </c>
      <c r="B12" s="3"/>
      <c r="C12" s="39"/>
      <c r="D12" s="43" t="s">
        <v>48</v>
      </c>
    </row>
    <row r="13" spans="1:4" ht="22.5" customHeight="1" x14ac:dyDescent="0.2">
      <c r="A13" s="2" t="s">
        <v>10</v>
      </c>
      <c r="B13" s="3"/>
      <c r="C13" s="39"/>
      <c r="D13" s="43" t="s">
        <v>30</v>
      </c>
    </row>
    <row r="14" spans="1:4" ht="22.5" customHeight="1" x14ac:dyDescent="0.2">
      <c r="A14" s="2" t="s">
        <v>11</v>
      </c>
      <c r="B14" s="3"/>
      <c r="C14" s="39"/>
      <c r="D14" s="43" t="s">
        <v>30</v>
      </c>
    </row>
    <row r="15" spans="1:4" ht="22.5" customHeight="1" x14ac:dyDescent="0.2">
      <c r="A15" s="2" t="s">
        <v>12</v>
      </c>
      <c r="B15" s="3"/>
      <c r="C15" s="39"/>
      <c r="D15" s="43" t="s">
        <v>30</v>
      </c>
    </row>
    <row r="16" spans="1:4" ht="22.5" customHeight="1" x14ac:dyDescent="0.2">
      <c r="A16" s="7"/>
      <c r="B16" s="7"/>
      <c r="C16" s="7"/>
      <c r="D16" s="44"/>
    </row>
    <row r="17" spans="1:4" ht="22.5" hidden="1" customHeight="1" x14ac:dyDescent="0.2">
      <c r="A17" s="11"/>
      <c r="B17" s="11"/>
      <c r="C17" s="11"/>
      <c r="D17" s="47"/>
    </row>
    <row r="18" spans="1:4" s="54" customFormat="1" ht="22.5" customHeight="1" x14ac:dyDescent="0.25">
      <c r="A18" s="9" t="s">
        <v>13</v>
      </c>
      <c r="B18" s="9"/>
      <c r="C18" s="9"/>
      <c r="D18" s="48"/>
    </row>
    <row r="19" spans="1:4" ht="22.5" customHeight="1" x14ac:dyDescent="0.2">
      <c r="A19" s="77" t="s">
        <v>14</v>
      </c>
      <c r="B19" s="78"/>
      <c r="C19" s="79"/>
      <c r="D19" s="43" t="s">
        <v>30</v>
      </c>
    </row>
    <row r="20" spans="1:4" ht="22.5" customHeight="1" x14ac:dyDescent="0.2">
      <c r="A20" s="77" t="s">
        <v>15</v>
      </c>
      <c r="B20" s="78"/>
      <c r="C20" s="79"/>
      <c r="D20" s="43" t="s">
        <v>49</v>
      </c>
    </row>
    <row r="21" spans="1:4" ht="22.5" customHeight="1" x14ac:dyDescent="0.2">
      <c r="A21" s="77" t="s">
        <v>16</v>
      </c>
      <c r="B21" s="78"/>
      <c r="C21" s="79"/>
      <c r="D21" s="43" t="s">
        <v>30</v>
      </c>
    </row>
    <row r="22" spans="1:4" ht="22.5" customHeight="1" x14ac:dyDescent="0.2">
      <c r="A22" s="77" t="s">
        <v>17</v>
      </c>
      <c r="B22" s="78"/>
      <c r="C22" s="79"/>
      <c r="D22" s="43" t="s">
        <v>49</v>
      </c>
    </row>
    <row r="23" spans="1:4" ht="22.5" customHeight="1" x14ac:dyDescent="0.2">
      <c r="A23" s="77" t="s">
        <v>18</v>
      </c>
      <c r="B23" s="78"/>
      <c r="C23" s="79"/>
      <c r="D23" s="43" t="s">
        <v>49</v>
      </c>
    </row>
    <row r="24" spans="1:4" ht="22.5" customHeight="1" x14ac:dyDescent="0.2">
      <c r="A24" s="77" t="s">
        <v>19</v>
      </c>
      <c r="B24" s="78"/>
      <c r="C24" s="79"/>
      <c r="D24" s="43" t="s">
        <v>49</v>
      </c>
    </row>
    <row r="25" spans="1:4" ht="22.5" customHeight="1" x14ac:dyDescent="0.2">
      <c r="A25" s="77" t="s">
        <v>20</v>
      </c>
      <c r="B25" s="78"/>
      <c r="C25" s="79"/>
      <c r="D25" s="43" t="s">
        <v>47</v>
      </c>
    </row>
    <row r="26" spans="1:4" ht="22.5" customHeight="1" x14ac:dyDescent="0.2">
      <c r="A26" s="77" t="s">
        <v>46</v>
      </c>
      <c r="B26" s="78"/>
      <c r="C26" s="79"/>
      <c r="D26" s="43" t="s">
        <v>47</v>
      </c>
    </row>
    <row r="27" spans="1:4" ht="22.5" customHeight="1" x14ac:dyDescent="0.2">
      <c r="A27" s="77" t="s">
        <v>21</v>
      </c>
      <c r="B27" s="78"/>
      <c r="C27" s="79"/>
      <c r="D27" s="43" t="s">
        <v>49</v>
      </c>
    </row>
    <row r="28" spans="1:4" ht="22.5" customHeight="1" x14ac:dyDescent="0.2">
      <c r="A28" s="77" t="s">
        <v>22</v>
      </c>
      <c r="B28" s="78"/>
      <c r="C28" s="79"/>
      <c r="D28" s="43" t="s">
        <v>47</v>
      </c>
    </row>
    <row r="29" spans="1:4" ht="22.5" customHeight="1" x14ac:dyDescent="0.2">
      <c r="A29" s="77" t="s">
        <v>23</v>
      </c>
      <c r="B29" s="78"/>
      <c r="C29" s="79"/>
      <c r="D29" s="43" t="s">
        <v>49</v>
      </c>
    </row>
    <row r="30" spans="1:4" ht="22.5" customHeight="1" x14ac:dyDescent="0.2">
      <c r="A30" s="77" t="s">
        <v>24</v>
      </c>
      <c r="B30" s="78"/>
      <c r="C30" s="79"/>
      <c r="D30" s="43" t="s">
        <v>49</v>
      </c>
    </row>
    <row r="31" spans="1:4" ht="22.5" customHeight="1" x14ac:dyDescent="0.2">
      <c r="A31" s="77" t="s">
        <v>25</v>
      </c>
      <c r="B31" s="78"/>
      <c r="C31" s="79"/>
      <c r="D31" s="43" t="s">
        <v>47</v>
      </c>
    </row>
    <row r="32" spans="1:4" ht="22.5" customHeight="1" x14ac:dyDescent="0.2">
      <c r="A32" s="77" t="s">
        <v>50</v>
      </c>
      <c r="B32" s="78"/>
      <c r="C32" s="79"/>
      <c r="D32" s="43" t="s">
        <v>49</v>
      </c>
    </row>
    <row r="33" spans="1:4" ht="22.5" hidden="1" customHeight="1" x14ac:dyDescent="0.2">
      <c r="A33" s="12"/>
      <c r="B33" s="12"/>
      <c r="C33" s="13"/>
      <c r="D33" s="49" t="s">
        <v>47</v>
      </c>
    </row>
    <row r="34" spans="1:4" ht="22.5" customHeight="1" x14ac:dyDescent="0.2">
      <c r="A34" s="14"/>
      <c r="B34" s="14"/>
      <c r="C34" s="15"/>
      <c r="D34" s="50"/>
    </row>
    <row r="35" spans="1:4" ht="22.5" hidden="1" customHeight="1" x14ac:dyDescent="0.2">
      <c r="A35" s="55"/>
      <c r="B35" s="55"/>
      <c r="C35" s="55"/>
      <c r="D35" s="56"/>
    </row>
    <row r="36" spans="1:4" ht="22.5" customHeight="1" x14ac:dyDescent="0.25">
      <c r="A36" s="16" t="s">
        <v>31</v>
      </c>
      <c r="B36" s="52"/>
      <c r="C36" s="16"/>
      <c r="D36" s="51"/>
    </row>
    <row r="37" spans="1:4" ht="22.5" customHeight="1" x14ac:dyDescent="0.2">
      <c r="A37" s="37" t="s">
        <v>32</v>
      </c>
      <c r="B37" s="38" t="s">
        <v>33</v>
      </c>
      <c r="C37" s="39"/>
      <c r="D37" s="43" t="s">
        <v>49</v>
      </c>
    </row>
    <row r="38" spans="1:4" ht="22.5" customHeight="1" x14ac:dyDescent="0.2">
      <c r="A38" s="37" t="s">
        <v>34</v>
      </c>
      <c r="B38" s="38" t="s">
        <v>33</v>
      </c>
      <c r="C38" s="39"/>
      <c r="D38" s="43" t="s">
        <v>49</v>
      </c>
    </row>
    <row r="39" spans="1:4" ht="22.5" customHeight="1" x14ac:dyDescent="0.2">
      <c r="A39" s="37" t="s">
        <v>26</v>
      </c>
      <c r="B39" s="38" t="s">
        <v>33</v>
      </c>
      <c r="C39" s="39"/>
      <c r="D39" s="43" t="s">
        <v>49</v>
      </c>
    </row>
    <row r="40" spans="1:4" ht="22.5" customHeight="1" x14ac:dyDescent="0.2">
      <c r="A40" s="37" t="s">
        <v>27</v>
      </c>
      <c r="B40" s="38" t="s">
        <v>28</v>
      </c>
      <c r="C40" s="39"/>
      <c r="D40" s="43" t="s">
        <v>49</v>
      </c>
    </row>
    <row r="41" spans="1:4" ht="22.5" customHeight="1" x14ac:dyDescent="0.2">
      <c r="A41" s="37" t="s">
        <v>29</v>
      </c>
      <c r="B41" s="38" t="s">
        <v>33</v>
      </c>
      <c r="C41" s="39"/>
      <c r="D41" s="43" t="s">
        <v>49</v>
      </c>
    </row>
    <row r="42" spans="1:4" ht="22.5" customHeight="1" x14ac:dyDescent="0.2">
      <c r="A42" s="17" t="s">
        <v>35</v>
      </c>
      <c r="B42" s="38" t="s">
        <v>33</v>
      </c>
      <c r="C42" s="39"/>
      <c r="D42" s="43" t="s">
        <v>49</v>
      </c>
    </row>
    <row r="43" spans="1:4" ht="0.15" customHeight="1" x14ac:dyDescent="0.2"/>
    <row r="44" spans="1:4" hidden="1" x14ac:dyDescent="0.2"/>
    <row r="45" spans="1:4" hidden="1" x14ac:dyDescent="0.2"/>
    <row r="46" spans="1:4" hidden="1" x14ac:dyDescent="0.2"/>
    <row r="47" spans="1:4" hidden="1" x14ac:dyDescent="0.2"/>
    <row r="48" spans="1:4" hidden="1" x14ac:dyDescent="0.2"/>
    <row r="49" hidden="1" x14ac:dyDescent="0.2"/>
    <row r="50" hidden="1" x14ac:dyDescent="0.2"/>
    <row r="51" hidden="1" x14ac:dyDescent="0.2"/>
    <row r="52" ht="0.15" customHeight="1" x14ac:dyDescent="0.2"/>
  </sheetData>
  <sheetProtection algorithmName="SHA-512" hashValue="R4zKaLImsP/SoaPq+KNnmOOKiCwyNxahIJFQV/BMp6JD2yJ1jsltvJQ3KYk3xGOizAxOk0ghmgg6E1p46sCW+w==" saltValue="Z73r8egGv5uu+HBBWjKbYg==" spinCount="100000" sheet="1" objects="1" scenarios="1"/>
  <mergeCells count="16">
    <mergeCell ref="B2:D2"/>
    <mergeCell ref="A32:C32"/>
    <mergeCell ref="A1:D1"/>
    <mergeCell ref="A31:C31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</mergeCells>
  <phoneticPr fontId="1"/>
  <conditionalFormatting sqref="A19:A32 A33:C33 A34:D42 D11:D33 A3:C18 D3:D9">
    <cfRule type="expression" dxfId="1" priority="1">
      <formula>AND(MOD(ROW(),2)=1)</formula>
    </cfRule>
  </conditionalFormatting>
  <conditionalFormatting sqref="D3:D1048576">
    <cfRule type="containsText" dxfId="0" priority="2" operator="containsText" text="あり">
      <formula>NOT(ISERROR(SEARCH("あり",D3)))</formula>
    </cfRule>
  </conditionalFormatting>
  <dataValidations count="2">
    <dataValidation type="list" allowBlank="1" showInputMessage="1" sqref="D4:D7 D11:D15 D19:D33 D37:D42">
      <formula1>"あり,なし"</formula1>
    </dataValidation>
    <dataValidation type="list" allowBlank="1" showInputMessage="1" sqref="D3">
      <formula1>"0,30,50,100,200"</formula1>
    </dataValidation>
  </dataValidation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点数</vt:lpstr>
      <vt:lpstr>累積ｸﾞﾗﾌ</vt:lpstr>
      <vt:lpstr>ルール</vt:lpstr>
    </vt:vector>
  </TitlesOfParts>
  <Company>MouseComputer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radiologist</dc:creator>
  <cp:lastModifiedBy>radiologist</cp:lastModifiedBy>
  <cp:lastPrinted>2017-06-08T05:29:55Z</cp:lastPrinted>
  <dcterms:created xsi:type="dcterms:W3CDTF">2015-03-25T08:05:31Z</dcterms:created>
  <dcterms:modified xsi:type="dcterms:W3CDTF">2017-10-22T02:48:36Z</dcterms:modified>
</cp:coreProperties>
</file>